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9f1fad3396a602e/Pipeline Authority/Website/"/>
    </mc:Choice>
  </mc:AlternateContent>
  <xr:revisionPtr revIDLastSave="16" documentId="13_ncr:1_{F320B8C2-3F9A-404E-BD52-819E1B7A1C1E}" xr6:coauthVersionLast="47" xr6:coauthVersionMax="47" xr10:uidLastSave="{1A7755C5-D70B-42EA-82CC-6E71A25A580B}"/>
  <bookViews>
    <workbookView xWindow="-132" yWindow="-132" windowWidth="23304" windowHeight="12624" xr2:uid="{00000000-000D-0000-FFFF-FFFF00000000}"/>
  </bookViews>
  <sheets>
    <sheet name="Rail Estimates" sheetId="1" r:id="rId1"/>
    <sheet name="Oil Export Table" sheetId="2" r:id="rId2"/>
    <sheet name="ND Gas Plants" sheetId="3" r:id="rId3"/>
  </sheets>
  <definedNames>
    <definedName name="_xlnm.Print_Area" localSheetId="2">'ND Gas Plants'!$B$3:$U$45</definedName>
    <definedName name="_xlnm.Print_Area" localSheetId="1">'Oil Export Table'!$B$3:$Q$35</definedName>
  </definedNames>
  <calcPr calcId="181029"/>
</workbook>
</file>

<file path=xl/calcChain.xml><?xml version="1.0" encoding="utf-8"?>
<calcChain xmlns="http://schemas.openxmlformats.org/spreadsheetml/2006/main">
  <c r="V45" i="3" l="1"/>
  <c r="U34" i="2"/>
  <c r="U16" i="2"/>
  <c r="U35" i="2" s="1"/>
  <c r="T16" i="2"/>
  <c r="T35" i="2" s="1"/>
  <c r="S16" i="2"/>
  <c r="S35" i="2" s="1"/>
  <c r="R16" i="2"/>
  <c r="R35" i="2" s="1"/>
  <c r="R34" i="2"/>
  <c r="T45" i="3"/>
  <c r="P16" i="2"/>
  <c r="O16" i="2"/>
  <c r="N16" i="2"/>
  <c r="M16" i="2"/>
  <c r="L16" i="2"/>
  <c r="K16" i="2"/>
  <c r="J16" i="2"/>
  <c r="I16" i="2"/>
  <c r="H16" i="2"/>
  <c r="Q16" i="2"/>
  <c r="Q35" i="2" s="1"/>
  <c r="U45" i="3"/>
  <c r="S45" i="3"/>
  <c r="R45" i="3"/>
  <c r="Q45" i="3" l="1"/>
  <c r="Q34" i="2" l="1"/>
  <c r="P45" i="3" l="1"/>
  <c r="O45" i="3"/>
  <c r="N45" i="3"/>
  <c r="M45" i="3"/>
  <c r="L45" i="3"/>
  <c r="K45" i="3"/>
  <c r="J45" i="3"/>
  <c r="I45" i="3"/>
  <c r="H45" i="3"/>
  <c r="G45" i="3"/>
  <c r="F45" i="3"/>
  <c r="E45" i="3"/>
  <c r="A1" i="3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P35" i="2"/>
  <c r="O35" i="2"/>
  <c r="N35" i="2"/>
  <c r="M35" i="2"/>
  <c r="L35" i="2"/>
  <c r="K35" i="2"/>
  <c r="J35" i="2"/>
  <c r="I35" i="2"/>
  <c r="H35" i="2"/>
  <c r="G16" i="2"/>
  <c r="G35" i="2" s="1"/>
  <c r="F16" i="2"/>
  <c r="F35" i="2" s="1"/>
  <c r="E16" i="2"/>
  <c r="E35" i="2" s="1"/>
  <c r="D16" i="2"/>
  <c r="D35" i="2" s="1"/>
  <c r="C16" i="2"/>
  <c r="C35" i="2" s="1"/>
  <c r="A1" i="2"/>
</calcChain>
</file>

<file path=xl/sharedStrings.xml><?xml version="1.0" encoding="utf-8"?>
<sst xmlns="http://schemas.openxmlformats.org/spreadsheetml/2006/main" count="401" uniqueCount="112">
  <si>
    <t>Low</t>
  </si>
  <si>
    <t>High</t>
  </si>
  <si>
    <t>Natural Gas Processing Capacity, Million Cubic Feet Per Day</t>
  </si>
  <si>
    <t>Owner Company</t>
  </si>
  <si>
    <t>Facility</t>
  </si>
  <si>
    <t>County</t>
  </si>
  <si>
    <t>North Dakota</t>
  </si>
  <si>
    <t>ONEOK</t>
  </si>
  <si>
    <t>Lignite</t>
  </si>
  <si>
    <t>Burke</t>
  </si>
  <si>
    <t>Slope</t>
  </si>
  <si>
    <t>Grasslands</t>
  </si>
  <si>
    <t>McKenzie</t>
  </si>
  <si>
    <t>Stateline I</t>
  </si>
  <si>
    <t>Williams</t>
  </si>
  <si>
    <t>NA</t>
  </si>
  <si>
    <t>Stateline II</t>
  </si>
  <si>
    <t>Garden Creek I</t>
  </si>
  <si>
    <t>Garden Creek II</t>
  </si>
  <si>
    <t>Petro Hunt</t>
  </si>
  <si>
    <t>Little Knife</t>
  </si>
  <si>
    <t>Billings</t>
  </si>
  <si>
    <t>True Oil</t>
  </si>
  <si>
    <t>Red Wing Creek</t>
  </si>
  <si>
    <t>Sterling Energy</t>
  </si>
  <si>
    <t>Ambrose</t>
  </si>
  <si>
    <t>Divide</t>
  </si>
  <si>
    <t>EOG Resources</t>
  </si>
  <si>
    <t>Stanley</t>
  </si>
  <si>
    <t>Mountrail</t>
  </si>
  <si>
    <t>0*</t>
  </si>
  <si>
    <t>Robinson Lake</t>
  </si>
  <si>
    <t>Ray</t>
  </si>
  <si>
    <t>Belfield</t>
  </si>
  <si>
    <t>Stark</t>
  </si>
  <si>
    <t>XTO - Nesson</t>
  </si>
  <si>
    <t>Hess</t>
  </si>
  <si>
    <t>Tioga</t>
  </si>
  <si>
    <t>Badlands</t>
  </si>
  <si>
    <t>Bowman</t>
  </si>
  <si>
    <t>Norse</t>
  </si>
  <si>
    <t>Watford City</t>
  </si>
  <si>
    <t>Summit Resources</t>
  </si>
  <si>
    <t>Knutson</t>
  </si>
  <si>
    <t>NA**</t>
  </si>
  <si>
    <t>Aux Sable - Chicago, IL</t>
  </si>
  <si>
    <t>Aux Sable</t>
  </si>
  <si>
    <t>Total, MMCFD</t>
  </si>
  <si>
    <t>Year End System Capacity, Barrels Per Day</t>
  </si>
  <si>
    <t>Enbridge Mainline North Dakota</t>
  </si>
  <si>
    <t>All Transportation Total</t>
  </si>
  <si>
    <t>Garden Creek III</t>
  </si>
  <si>
    <t>US Williston Basin Rail Export Estimates</t>
  </si>
  <si>
    <t>Pipeline/Refining Total</t>
  </si>
  <si>
    <t xml:space="preserve">USG Midstream Bakken </t>
  </si>
  <si>
    <t>DeWitt</t>
  </si>
  <si>
    <t>Targa Resources</t>
  </si>
  <si>
    <t>Caliber Midstream</t>
  </si>
  <si>
    <t>Plains Bakken North (Up to 70,000 BOPD)</t>
  </si>
  <si>
    <t>Lonesome Creek</t>
  </si>
  <si>
    <t>Rail Loading Facility Only Total</t>
  </si>
  <si>
    <t>Demicks Lake</t>
  </si>
  <si>
    <t>EOG Rail, Stanley, ND (Unit)</t>
  </si>
  <si>
    <t>Musket, Dore, ND (Unit)</t>
  </si>
  <si>
    <t>Plains, Ross, ND (Unit)</t>
  </si>
  <si>
    <t>Northstar Transloading - Fairview, MT (Q3 2014) (Unit)</t>
  </si>
  <si>
    <t>Savage Services, Trenton, ND (Unit)</t>
  </si>
  <si>
    <t>Crestwood COLT Hub, Epping, ND (Unit)</t>
  </si>
  <si>
    <t>Hess Rail, Tioga, ND (Unit)</t>
  </si>
  <si>
    <t>Enbridge, Berthold, ND (Unit)</t>
  </si>
  <si>
    <t>Global/Basin Transload, Zap, ND (Unit: Capacity Estimate Not Confirmed)</t>
  </si>
  <si>
    <t>Enserco, Gascoyne, ND (Unit)</t>
  </si>
  <si>
    <t>Plains - Van Hook, New Town, ND (Unit)</t>
  </si>
  <si>
    <t>Global/Basin Transload, Stampede, ND (Unit)</t>
  </si>
  <si>
    <t>Bakken Oil Express, Dickinson, ND  (Unit)</t>
  </si>
  <si>
    <t>High Sierra, Donnybrook, ND (Manifest)</t>
  </si>
  <si>
    <t>Dunn</t>
  </si>
  <si>
    <t>Bear Creek</t>
  </si>
  <si>
    <t>Enbridge Bakken Expansion Program</t>
  </si>
  <si>
    <t>Palermo Rail Terminal, Palermo, ND (Q1 2016) (Unit)</t>
  </si>
  <si>
    <t>Kinder Morgan Double H Pipeline (Q1 2015)</t>
  </si>
  <si>
    <t>Kinder Morgan</t>
  </si>
  <si>
    <t>Hay Butte</t>
  </si>
  <si>
    <t>Roosevelt</t>
  </si>
  <si>
    <t>Prairie Rose Pipeline</t>
  </si>
  <si>
    <t>1804 Ltd</t>
  </si>
  <si>
    <t>Spring Brook</t>
  </si>
  <si>
    <t>Wild Basin</t>
  </si>
  <si>
    <t>County Line</t>
  </si>
  <si>
    <t>Arrow</t>
  </si>
  <si>
    <t>Targa/Hess JV</t>
  </si>
  <si>
    <t>LM4</t>
  </si>
  <si>
    <t>Demicks Lake II</t>
  </si>
  <si>
    <t xml:space="preserve">Marmarth </t>
  </si>
  <si>
    <t>Steel Reef</t>
  </si>
  <si>
    <t>Andeavor</t>
  </si>
  <si>
    <t>Marathon Petroleum, Fryburg, ND (Unit)</t>
  </si>
  <si>
    <t>Energy Transfer Partners Bakken Pipeline</t>
  </si>
  <si>
    <t>Bear Creek II</t>
  </si>
  <si>
    <t xml:space="preserve">Davis Refinery (49,500 BOPD)* </t>
  </si>
  <si>
    <t>Marathon Petroleum Mandan Refinery</t>
  </si>
  <si>
    <t>Dakota Prairie Refinery (Q2 2015) (Proposed Conversion - No crude Q3-2020)</t>
  </si>
  <si>
    <t>Demicks Lake III</t>
  </si>
  <si>
    <t>ETP DAPL Expansion* (Exact Timeline Unavailable - Up to 350,000 bpd total)</t>
  </si>
  <si>
    <t>Bridger Pipeline System (Formerly Butte Pipeline)</t>
  </si>
  <si>
    <t>Crestwood</t>
  </si>
  <si>
    <t>New Town, ND (Unit)</t>
  </si>
  <si>
    <t>US Williston Basin Crude Oil Export Options - September 2024</t>
  </si>
  <si>
    <t>Silver Hill Energy Partners</t>
  </si>
  <si>
    <t>Chord Energy</t>
  </si>
  <si>
    <t>Sanderson</t>
  </si>
  <si>
    <t>Last Updated: Aug 19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</si>
</sst>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1" xfId="0" applyFill="1" applyBorder="1"/>
    <xf numFmtId="164" fontId="0" fillId="2" borderId="1" xfId="1" applyNumberFormat="1" applyFont="1" applyFill="1" applyBorder="1"/>
    <xf numFmtId="0" fontId="0" fillId="2" borderId="0" xfId="0" applyFill="1"/>
    <xf numFmtId="17" fontId="0" fillId="2" borderId="1" xfId="0" applyNumberFormat="1" applyFill="1" applyBorder="1"/>
    <xf numFmtId="164" fontId="0" fillId="2" borderId="0" xfId="1" applyNumberFormat="1" applyFont="1" applyFill="1"/>
    <xf numFmtId="0" fontId="0" fillId="0" borderId="4" xfId="0" applyBorder="1"/>
    <xf numFmtId="164" fontId="0" fillId="0" borderId="1" xfId="1" applyNumberFormat="1" applyFont="1" applyBorder="1"/>
    <xf numFmtId="164" fontId="0" fillId="0" borderId="1" xfId="0" applyNumberFormat="1" applyBorder="1"/>
    <xf numFmtId="0" fontId="2" fillId="0" borderId="4" xfId="0" applyFont="1" applyBorder="1"/>
    <xf numFmtId="164" fontId="2" fillId="0" borderId="1" xfId="1" applyNumberFormat="1" applyFont="1" applyBorder="1"/>
    <xf numFmtId="164" fontId="3" fillId="0" borderId="1" xfId="1" applyNumberFormat="1" applyFont="1" applyBorder="1"/>
    <xf numFmtId="0" fontId="3" fillId="0" borderId="4" xfId="0" applyFont="1" applyBorder="1"/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9" fillId="0" borderId="0" xfId="0" applyFont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164" fontId="0" fillId="0" borderId="14" xfId="0" applyNumberFormat="1" applyBorder="1"/>
    <xf numFmtId="0" fontId="2" fillId="0" borderId="12" xfId="0" applyFont="1" applyBorder="1"/>
    <xf numFmtId="164" fontId="2" fillId="0" borderId="13" xfId="1" applyNumberFormat="1" applyFont="1" applyBorder="1"/>
    <xf numFmtId="165" fontId="7" fillId="0" borderId="2" xfId="0" applyNumberFormat="1" applyFont="1" applyBorder="1" applyAlignment="1">
      <alignment horizontal="center"/>
    </xf>
    <xf numFmtId="0" fontId="0" fillId="0" borderId="10" xfId="0" applyBorder="1"/>
    <xf numFmtId="164" fontId="0" fillId="0" borderId="11" xfId="1" applyNumberFormat="1" applyFont="1" applyFill="1" applyBorder="1"/>
    <xf numFmtId="0" fontId="0" fillId="2" borderId="0" xfId="0" applyFill="1" applyAlignment="1">
      <alignment vertical="top"/>
    </xf>
    <xf numFmtId="164" fontId="0" fillId="2" borderId="0" xfId="0" applyNumberFormat="1" applyFill="1"/>
    <xf numFmtId="0" fontId="2" fillId="0" borderId="15" xfId="0" applyFont="1" applyBorder="1" applyAlignment="1">
      <alignment horizontal="center"/>
    </xf>
    <xf numFmtId="164" fontId="0" fillId="0" borderId="16" xfId="1" applyNumberFormat="1" applyFont="1" applyFill="1" applyBorder="1"/>
    <xf numFmtId="164" fontId="0" fillId="0" borderId="17" xfId="1" applyNumberFormat="1" applyFont="1" applyBorder="1"/>
    <xf numFmtId="164" fontId="0" fillId="0" borderId="17" xfId="0" applyNumberFormat="1" applyBorder="1"/>
    <xf numFmtId="164" fontId="2" fillId="0" borderId="17" xfId="1" applyNumberFormat="1" applyFont="1" applyBorder="1"/>
    <xf numFmtId="164" fontId="3" fillId="0" borderId="17" xfId="1" applyNumberFormat="1" applyFont="1" applyBorder="1"/>
    <xf numFmtId="164" fontId="2" fillId="0" borderId="15" xfId="1" applyNumberFormat="1" applyFont="1" applyBorder="1"/>
    <xf numFmtId="164" fontId="1" fillId="2" borderId="1" xfId="1" applyNumberFormat="1" applyFont="1" applyFill="1" applyBorder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tabSelected="1" workbookViewId="0">
      <pane ySplit="5" topLeftCell="A219" activePane="bottomLeft" state="frozen"/>
      <selection pane="bottomLeft" activeCell="B241" sqref="B241"/>
    </sheetView>
  </sheetViews>
  <sheetFormatPr defaultColWidth="8.77734375" defaultRowHeight="14.4" x14ac:dyDescent="0.3"/>
  <cols>
    <col min="1" max="2" width="8.77734375" style="3"/>
    <col min="3" max="4" width="11.33203125" style="5" bestFit="1" customWidth="1"/>
    <col min="5" max="16384" width="8.77734375" style="3"/>
  </cols>
  <sheetData>
    <row r="1" spans="1:4" x14ac:dyDescent="0.3">
      <c r="A1" s="3" t="s">
        <v>111</v>
      </c>
    </row>
    <row r="3" spans="1:4" ht="18.45" customHeight="1" x14ac:dyDescent="0.3">
      <c r="B3" s="38" t="s">
        <v>52</v>
      </c>
      <c r="C3" s="38"/>
      <c r="D3" s="38"/>
    </row>
    <row r="4" spans="1:4" x14ac:dyDescent="0.3">
      <c r="B4" s="39"/>
      <c r="C4" s="39"/>
      <c r="D4" s="39"/>
    </row>
    <row r="5" spans="1:4" x14ac:dyDescent="0.3">
      <c r="B5" s="1"/>
      <c r="C5" s="2" t="s">
        <v>0</v>
      </c>
      <c r="D5" s="2" t="s">
        <v>1</v>
      </c>
    </row>
    <row r="6" spans="1:4" x14ac:dyDescent="0.3">
      <c r="B6" s="4">
        <v>39083</v>
      </c>
      <c r="C6" s="2">
        <v>0</v>
      </c>
      <c r="D6" s="2">
        <v>0</v>
      </c>
    </row>
    <row r="7" spans="1:4" x14ac:dyDescent="0.3">
      <c r="B7" s="4">
        <v>39114</v>
      </c>
      <c r="C7" s="2">
        <v>0</v>
      </c>
      <c r="D7" s="2">
        <v>0</v>
      </c>
    </row>
    <row r="8" spans="1:4" x14ac:dyDescent="0.3">
      <c r="B8" s="4">
        <v>39142</v>
      </c>
      <c r="C8" s="2">
        <v>0</v>
      </c>
      <c r="D8" s="2">
        <v>0</v>
      </c>
    </row>
    <row r="9" spans="1:4" x14ac:dyDescent="0.3">
      <c r="B9" s="4">
        <v>39173</v>
      </c>
      <c r="C9" s="2">
        <v>0</v>
      </c>
      <c r="D9" s="2">
        <v>0</v>
      </c>
    </row>
    <row r="10" spans="1:4" x14ac:dyDescent="0.3">
      <c r="B10" s="4">
        <v>39203</v>
      </c>
      <c r="C10" s="2">
        <v>0</v>
      </c>
      <c r="D10" s="2">
        <v>0</v>
      </c>
    </row>
    <row r="11" spans="1:4" x14ac:dyDescent="0.3">
      <c r="B11" s="4">
        <v>39234</v>
      </c>
      <c r="C11" s="2">
        <v>0</v>
      </c>
      <c r="D11" s="2">
        <v>0</v>
      </c>
    </row>
    <row r="12" spans="1:4" x14ac:dyDescent="0.3">
      <c r="B12" s="4">
        <v>39264</v>
      </c>
      <c r="C12" s="2">
        <v>0</v>
      </c>
      <c r="D12" s="2">
        <v>0</v>
      </c>
    </row>
    <row r="13" spans="1:4" x14ac:dyDescent="0.3">
      <c r="B13" s="4">
        <v>39295</v>
      </c>
      <c r="C13" s="2">
        <v>0</v>
      </c>
      <c r="D13" s="2">
        <v>0</v>
      </c>
    </row>
    <row r="14" spans="1:4" x14ac:dyDescent="0.3">
      <c r="B14" s="4">
        <v>39326</v>
      </c>
      <c r="C14" s="2">
        <v>0</v>
      </c>
      <c r="D14" s="2">
        <v>0</v>
      </c>
    </row>
    <row r="15" spans="1:4" x14ac:dyDescent="0.3">
      <c r="B15" s="4">
        <v>39356</v>
      </c>
      <c r="C15" s="2">
        <v>0</v>
      </c>
      <c r="D15" s="2">
        <v>0</v>
      </c>
    </row>
    <row r="16" spans="1:4" x14ac:dyDescent="0.3">
      <c r="B16" s="4">
        <v>39387</v>
      </c>
      <c r="C16" s="2">
        <v>0</v>
      </c>
      <c r="D16" s="2">
        <v>0</v>
      </c>
    </row>
    <row r="17" spans="2:4" x14ac:dyDescent="0.3">
      <c r="B17" s="4">
        <v>39417</v>
      </c>
      <c r="C17" s="2">
        <v>0</v>
      </c>
      <c r="D17" s="2">
        <v>0</v>
      </c>
    </row>
    <row r="18" spans="2:4" x14ac:dyDescent="0.3">
      <c r="B18" s="4">
        <v>39448</v>
      </c>
      <c r="C18" s="2">
        <v>0</v>
      </c>
      <c r="D18" s="2">
        <v>0</v>
      </c>
    </row>
    <row r="19" spans="2:4" x14ac:dyDescent="0.3">
      <c r="B19" s="4">
        <v>39479</v>
      </c>
      <c r="C19" s="2">
        <v>0</v>
      </c>
      <c r="D19" s="2">
        <v>0</v>
      </c>
    </row>
    <row r="20" spans="2:4" x14ac:dyDescent="0.3">
      <c r="B20" s="4">
        <v>39508</v>
      </c>
      <c r="C20" s="2">
        <v>0</v>
      </c>
      <c r="D20" s="2">
        <v>0</v>
      </c>
    </row>
    <row r="21" spans="2:4" x14ac:dyDescent="0.3">
      <c r="B21" s="4">
        <v>39539</v>
      </c>
      <c r="C21" s="2">
        <v>0</v>
      </c>
      <c r="D21" s="2">
        <v>0</v>
      </c>
    </row>
    <row r="22" spans="2:4" x14ac:dyDescent="0.3">
      <c r="B22" s="4">
        <v>39569</v>
      </c>
      <c r="C22" s="2">
        <v>0</v>
      </c>
      <c r="D22" s="2">
        <v>0</v>
      </c>
    </row>
    <row r="23" spans="2:4" x14ac:dyDescent="0.3">
      <c r="B23" s="4">
        <v>39600</v>
      </c>
      <c r="C23" s="2">
        <v>0</v>
      </c>
      <c r="D23" s="2">
        <v>0</v>
      </c>
    </row>
    <row r="24" spans="2:4" x14ac:dyDescent="0.3">
      <c r="B24" s="4">
        <v>39630</v>
      </c>
      <c r="C24" s="2">
        <v>0</v>
      </c>
      <c r="D24" s="2">
        <v>0</v>
      </c>
    </row>
    <row r="25" spans="2:4" x14ac:dyDescent="0.3">
      <c r="B25" s="4">
        <v>39661</v>
      </c>
      <c r="C25" s="2">
        <v>13937.838709677424</v>
      </c>
      <c r="D25" s="2">
        <v>23937.838709677424</v>
      </c>
    </row>
    <row r="26" spans="2:4" x14ac:dyDescent="0.3">
      <c r="B26" s="4">
        <v>39692</v>
      </c>
      <c r="C26" s="2">
        <v>0</v>
      </c>
      <c r="D26" s="2">
        <v>8100</v>
      </c>
    </row>
    <row r="27" spans="2:4" x14ac:dyDescent="0.3">
      <c r="B27" s="4">
        <v>39722</v>
      </c>
      <c r="C27" s="2">
        <v>0</v>
      </c>
      <c r="D27" s="2">
        <v>8100</v>
      </c>
    </row>
    <row r="28" spans="2:4" x14ac:dyDescent="0.3">
      <c r="B28" s="4">
        <v>39753</v>
      </c>
      <c r="C28" s="2">
        <v>0</v>
      </c>
      <c r="D28" s="2">
        <v>8100</v>
      </c>
    </row>
    <row r="29" spans="2:4" x14ac:dyDescent="0.3">
      <c r="B29" s="4">
        <v>39783</v>
      </c>
      <c r="C29" s="2">
        <v>0</v>
      </c>
      <c r="D29" s="2">
        <v>8100</v>
      </c>
    </row>
    <row r="30" spans="2:4" x14ac:dyDescent="0.3">
      <c r="B30" s="4">
        <v>39814</v>
      </c>
      <c r="C30" s="2">
        <v>0</v>
      </c>
      <c r="D30" s="2">
        <v>8100</v>
      </c>
    </row>
    <row r="31" spans="2:4" x14ac:dyDescent="0.3">
      <c r="B31" s="4">
        <v>39845</v>
      </c>
      <c r="C31" s="2">
        <v>0</v>
      </c>
      <c r="D31" s="2">
        <v>8233.7142857142717</v>
      </c>
    </row>
    <row r="32" spans="2:4" x14ac:dyDescent="0.3">
      <c r="B32" s="4">
        <v>39873</v>
      </c>
      <c r="C32" s="2">
        <v>0</v>
      </c>
      <c r="D32" s="2">
        <v>9153.9677419354794</v>
      </c>
    </row>
    <row r="33" spans="2:4" x14ac:dyDescent="0.3">
      <c r="B33" s="4">
        <v>39904</v>
      </c>
      <c r="C33" s="2">
        <v>0</v>
      </c>
      <c r="D33" s="2">
        <v>6302.033333333362</v>
      </c>
    </row>
    <row r="34" spans="2:4" x14ac:dyDescent="0.3">
      <c r="B34" s="4">
        <v>39934</v>
      </c>
      <c r="C34" s="2">
        <v>0</v>
      </c>
      <c r="D34" s="2">
        <v>5812.9677419354721</v>
      </c>
    </row>
    <row r="35" spans="2:4" x14ac:dyDescent="0.3">
      <c r="B35" s="4">
        <v>39965</v>
      </c>
      <c r="C35" s="2">
        <v>0</v>
      </c>
      <c r="D35" s="2">
        <v>5968.4666666666417</v>
      </c>
    </row>
    <row r="36" spans="2:4" x14ac:dyDescent="0.3">
      <c r="B36" s="4">
        <v>39995</v>
      </c>
      <c r="C36" s="2">
        <v>0</v>
      </c>
      <c r="D36" s="2">
        <v>9019.290322580644</v>
      </c>
    </row>
    <row r="37" spans="2:4" x14ac:dyDescent="0.3">
      <c r="B37" s="4">
        <v>40026</v>
      </c>
      <c r="C37" s="2">
        <v>0</v>
      </c>
      <c r="D37" s="2">
        <v>5893.1935483871057</v>
      </c>
    </row>
    <row r="38" spans="2:4" x14ac:dyDescent="0.3">
      <c r="B38" s="4">
        <v>40057</v>
      </c>
      <c r="C38" s="2">
        <v>1454.2666666666664</v>
      </c>
      <c r="D38" s="2">
        <v>11454.266666666666</v>
      </c>
    </row>
    <row r="39" spans="2:4" x14ac:dyDescent="0.3">
      <c r="B39" s="4">
        <v>40087</v>
      </c>
      <c r="C39" s="2">
        <v>2413.4838709677642</v>
      </c>
      <c r="D39" s="2">
        <v>12413.483870967764</v>
      </c>
    </row>
    <row r="40" spans="2:4" x14ac:dyDescent="0.3">
      <c r="B40" s="4">
        <v>40118</v>
      </c>
      <c r="C40" s="2">
        <v>0</v>
      </c>
      <c r="D40" s="2">
        <v>7281</v>
      </c>
    </row>
    <row r="41" spans="2:4" x14ac:dyDescent="0.3">
      <c r="B41" s="4">
        <v>40148</v>
      </c>
      <c r="C41" s="2">
        <v>0</v>
      </c>
      <c r="D41" s="2">
        <v>7281</v>
      </c>
    </row>
    <row r="42" spans="2:4" x14ac:dyDescent="0.3">
      <c r="B42" s="4">
        <v>40179</v>
      </c>
      <c r="C42" s="2">
        <v>0</v>
      </c>
      <c r="D42" s="2">
        <v>7281</v>
      </c>
    </row>
    <row r="43" spans="2:4" x14ac:dyDescent="0.3">
      <c r="B43" s="4">
        <v>40210</v>
      </c>
      <c r="C43" s="2">
        <v>0</v>
      </c>
      <c r="D43" s="2">
        <v>7281</v>
      </c>
    </row>
    <row r="44" spans="2:4" x14ac:dyDescent="0.3">
      <c r="B44" s="4">
        <v>40238</v>
      </c>
      <c r="C44" s="2">
        <v>23025.225806451625</v>
      </c>
      <c r="D44" s="2">
        <v>33025.225806451621</v>
      </c>
    </row>
    <row r="45" spans="2:4" x14ac:dyDescent="0.3">
      <c r="B45" s="4">
        <v>40269</v>
      </c>
      <c r="C45" s="2">
        <v>38008.600000000035</v>
      </c>
      <c r="D45" s="2">
        <v>48008.600000000035</v>
      </c>
    </row>
    <row r="46" spans="2:4" x14ac:dyDescent="0.3">
      <c r="B46" s="4">
        <v>40299</v>
      </c>
      <c r="C46" s="2">
        <v>50759.68064516125</v>
      </c>
      <c r="D46" s="2">
        <v>60759.68064516125</v>
      </c>
    </row>
    <row r="47" spans="2:4" x14ac:dyDescent="0.3">
      <c r="B47" s="4">
        <v>40330</v>
      </c>
      <c r="C47" s="2">
        <v>22845.333333333278</v>
      </c>
      <c r="D47" s="2">
        <v>32845.333333333278</v>
      </c>
    </row>
    <row r="48" spans="2:4" x14ac:dyDescent="0.3">
      <c r="B48" s="4">
        <v>40360</v>
      </c>
      <c r="C48" s="2">
        <v>16686.664516129029</v>
      </c>
      <c r="D48" s="2">
        <v>26686.664516129029</v>
      </c>
    </row>
    <row r="49" spans="2:4" x14ac:dyDescent="0.3">
      <c r="B49" s="4">
        <v>40391</v>
      </c>
      <c r="C49" s="2">
        <v>55925.451612903256</v>
      </c>
      <c r="D49" s="2">
        <v>65925.451612903256</v>
      </c>
    </row>
    <row r="50" spans="2:4" x14ac:dyDescent="0.3">
      <c r="B50" s="4">
        <v>40422</v>
      </c>
      <c r="C50" s="2">
        <v>79613.899999999951</v>
      </c>
      <c r="D50" s="2">
        <v>89613.899999999951</v>
      </c>
    </row>
    <row r="51" spans="2:4" x14ac:dyDescent="0.3">
      <c r="B51" s="4">
        <v>40452</v>
      </c>
      <c r="C51" s="2">
        <v>69709.225806451606</v>
      </c>
      <c r="D51" s="2">
        <v>79709.225806451606</v>
      </c>
    </row>
    <row r="52" spans="2:4" x14ac:dyDescent="0.3">
      <c r="B52" s="4">
        <v>40483</v>
      </c>
      <c r="C52" s="2">
        <v>54994.433333333363</v>
      </c>
      <c r="D52" s="2">
        <v>64994.433333333363</v>
      </c>
    </row>
    <row r="53" spans="2:4" x14ac:dyDescent="0.3">
      <c r="B53" s="4">
        <v>40513</v>
      </c>
      <c r="C53" s="2">
        <v>58842.903225806433</v>
      </c>
      <c r="D53" s="2">
        <v>68842.903225806425</v>
      </c>
    </row>
    <row r="54" spans="2:4" x14ac:dyDescent="0.3">
      <c r="B54" s="4">
        <v>40544</v>
      </c>
      <c r="C54" s="2">
        <v>55567.354838709645</v>
      </c>
      <c r="D54" s="2">
        <v>65567.354838709638</v>
      </c>
    </row>
    <row r="55" spans="2:4" x14ac:dyDescent="0.3">
      <c r="B55" s="4">
        <v>40575</v>
      </c>
      <c r="C55" s="2">
        <v>51164.892857142891</v>
      </c>
      <c r="D55" s="2">
        <v>61164.892857142891</v>
      </c>
    </row>
    <row r="56" spans="2:4" x14ac:dyDescent="0.3">
      <c r="B56" s="4">
        <v>40603</v>
      </c>
      <c r="C56" s="2">
        <v>44286.870967741968</v>
      </c>
      <c r="D56" s="2">
        <v>54286.870967741968</v>
      </c>
    </row>
    <row r="57" spans="2:4" x14ac:dyDescent="0.3">
      <c r="B57" s="4">
        <v>40634</v>
      </c>
      <c r="C57" s="2">
        <v>42035.800000000047</v>
      </c>
      <c r="D57" s="2">
        <v>52035.800000000047</v>
      </c>
    </row>
    <row r="58" spans="2:4" x14ac:dyDescent="0.3">
      <c r="B58" s="4">
        <v>40664</v>
      </c>
      <c r="C58" s="2">
        <v>55526.064516129045</v>
      </c>
      <c r="D58" s="2">
        <v>65526.064516129045</v>
      </c>
    </row>
    <row r="59" spans="2:4" x14ac:dyDescent="0.3">
      <c r="B59" s="4">
        <v>40695</v>
      </c>
      <c r="C59" s="2">
        <v>60966.376344086035</v>
      </c>
      <c r="D59" s="2">
        <v>70966.376344086035</v>
      </c>
    </row>
    <row r="60" spans="2:4" x14ac:dyDescent="0.3">
      <c r="B60" s="4">
        <v>40725</v>
      </c>
      <c r="C60" s="2">
        <v>76046.322580645152</v>
      </c>
      <c r="D60" s="2">
        <v>86046.322580645152</v>
      </c>
    </row>
    <row r="61" spans="2:4" x14ac:dyDescent="0.3">
      <c r="B61" s="4">
        <v>40756</v>
      </c>
      <c r="C61" s="2">
        <v>79395.148387096793</v>
      </c>
      <c r="D61" s="2">
        <v>89395.148387096793</v>
      </c>
    </row>
    <row r="62" spans="2:4" x14ac:dyDescent="0.3">
      <c r="B62" s="4">
        <v>40787</v>
      </c>
      <c r="C62" s="2">
        <v>83968.07612903227</v>
      </c>
      <c r="D62" s="2">
        <v>93968.07612903227</v>
      </c>
    </row>
    <row r="63" spans="2:4" x14ac:dyDescent="0.3">
      <c r="B63" s="4">
        <v>40817</v>
      </c>
      <c r="C63" s="2">
        <v>99233.529032258055</v>
      </c>
      <c r="D63" s="2">
        <v>109233.52903225805</v>
      </c>
    </row>
    <row r="64" spans="2:4" x14ac:dyDescent="0.3">
      <c r="B64" s="4">
        <v>40848</v>
      </c>
      <c r="C64" s="2">
        <v>120064.20000000004</v>
      </c>
      <c r="D64" s="2">
        <v>130064.20000000004</v>
      </c>
    </row>
    <row r="65" spans="2:4" x14ac:dyDescent="0.3">
      <c r="B65" s="4">
        <v>40878</v>
      </c>
      <c r="C65" s="2">
        <v>133051.03225806449</v>
      </c>
      <c r="D65" s="2">
        <v>143051.03225806449</v>
      </c>
    </row>
    <row r="66" spans="2:4" x14ac:dyDescent="0.3">
      <c r="B66" s="4">
        <v>40909</v>
      </c>
      <c r="C66" s="2">
        <v>145060.58064516127</v>
      </c>
      <c r="D66" s="2">
        <v>165060.58064516127</v>
      </c>
    </row>
    <row r="67" spans="2:4" x14ac:dyDescent="0.3">
      <c r="B67" s="4">
        <v>40940</v>
      </c>
      <c r="C67" s="2">
        <v>170407.75862068962</v>
      </c>
      <c r="D67" s="2">
        <v>194407.75862068962</v>
      </c>
    </row>
    <row r="68" spans="2:4" x14ac:dyDescent="0.3">
      <c r="B68" s="4">
        <v>40969</v>
      </c>
      <c r="C68" s="2">
        <v>216265.03225806437</v>
      </c>
      <c r="D68" s="2">
        <v>240265.03225806437</v>
      </c>
    </row>
    <row r="69" spans="2:4" x14ac:dyDescent="0.3">
      <c r="B69" s="4">
        <v>41000</v>
      </c>
      <c r="C69" s="2">
        <v>260340.43333333335</v>
      </c>
      <c r="D69" s="2">
        <v>284340.43333333335</v>
      </c>
    </row>
    <row r="70" spans="2:4" x14ac:dyDescent="0.3">
      <c r="B70" s="4">
        <v>41030</v>
      </c>
      <c r="C70" s="2">
        <v>274843.870967742</v>
      </c>
      <c r="D70" s="2">
        <v>298843.870967742</v>
      </c>
    </row>
    <row r="71" spans="2:4" x14ac:dyDescent="0.3">
      <c r="B71" s="4">
        <v>41061</v>
      </c>
      <c r="C71" s="2">
        <v>316775</v>
      </c>
      <c r="D71" s="2">
        <v>340775</v>
      </c>
    </row>
    <row r="72" spans="2:4" x14ac:dyDescent="0.3">
      <c r="B72" s="4">
        <v>41091</v>
      </c>
      <c r="C72" s="2">
        <v>351767.00000000006</v>
      </c>
      <c r="D72" s="2">
        <v>375767.00000000006</v>
      </c>
    </row>
    <row r="73" spans="2:4" x14ac:dyDescent="0.3">
      <c r="B73" s="4">
        <v>41122</v>
      </c>
      <c r="C73" s="2">
        <v>359539.32258064509</v>
      </c>
      <c r="D73" s="2">
        <v>383539.32258064509</v>
      </c>
    </row>
    <row r="74" spans="2:4" x14ac:dyDescent="0.3">
      <c r="B74" s="4">
        <v>41153</v>
      </c>
      <c r="C74" s="2">
        <v>412550.2333333334</v>
      </c>
      <c r="D74" s="2">
        <v>436550.2333333334</v>
      </c>
    </row>
    <row r="75" spans="2:4" x14ac:dyDescent="0.3">
      <c r="B75" s="4">
        <v>41183</v>
      </c>
      <c r="C75" s="2">
        <v>426032.54838709685</v>
      </c>
      <c r="D75" s="2">
        <v>456032.54838709685</v>
      </c>
    </row>
    <row r="76" spans="2:4" x14ac:dyDescent="0.3">
      <c r="B76" s="4">
        <v>41214</v>
      </c>
      <c r="C76" s="2">
        <v>471839.16666666657</v>
      </c>
      <c r="D76" s="2">
        <v>501839.16666666657</v>
      </c>
    </row>
    <row r="77" spans="2:4" x14ac:dyDescent="0.3">
      <c r="B77" s="4">
        <v>41244</v>
      </c>
      <c r="C77" s="2">
        <v>541093.51612903236</v>
      </c>
      <c r="D77" s="2">
        <v>571093.51612903236</v>
      </c>
    </row>
    <row r="78" spans="2:4" x14ac:dyDescent="0.3">
      <c r="B78" s="4">
        <v>41275</v>
      </c>
      <c r="C78" s="2">
        <v>561642.6451612903</v>
      </c>
      <c r="D78" s="2">
        <v>591642.6451612903</v>
      </c>
    </row>
    <row r="79" spans="2:4" x14ac:dyDescent="0.3">
      <c r="B79" s="4">
        <v>41306</v>
      </c>
      <c r="C79" s="2">
        <v>617862.84605911339</v>
      </c>
      <c r="D79" s="2">
        <v>647862.84605911339</v>
      </c>
    </row>
    <row r="80" spans="2:4" x14ac:dyDescent="0.3">
      <c r="B80" s="4">
        <v>41334</v>
      </c>
      <c r="C80" s="2">
        <v>625839.3870967743</v>
      </c>
      <c r="D80" s="2">
        <v>655839.3870967743</v>
      </c>
    </row>
    <row r="81" spans="2:4" x14ac:dyDescent="0.3">
      <c r="B81" s="4">
        <v>41365</v>
      </c>
      <c r="C81" s="2">
        <v>664522.03333333333</v>
      </c>
      <c r="D81" s="2">
        <v>694522.03333333333</v>
      </c>
    </row>
    <row r="82" spans="2:4" x14ac:dyDescent="0.3">
      <c r="B82" s="4">
        <v>41395</v>
      </c>
      <c r="C82" s="2">
        <v>628186.29032258072</v>
      </c>
      <c r="D82" s="2">
        <v>658186.29032258072</v>
      </c>
    </row>
    <row r="83" spans="2:4" x14ac:dyDescent="0.3">
      <c r="B83" s="4">
        <v>41426</v>
      </c>
      <c r="C83" s="2">
        <v>628525.00000000012</v>
      </c>
      <c r="D83" s="2">
        <v>658525.00000000012</v>
      </c>
    </row>
    <row r="84" spans="2:4" x14ac:dyDescent="0.3">
      <c r="B84" s="4">
        <v>41456</v>
      </c>
      <c r="C84" s="2">
        <v>620740.77419354836</v>
      </c>
      <c r="D84" s="2">
        <v>650740.77419354836</v>
      </c>
    </row>
    <row r="85" spans="2:4" x14ac:dyDescent="0.3">
      <c r="B85" s="4">
        <v>41487</v>
      </c>
      <c r="C85" s="2">
        <v>613802.83870967745</v>
      </c>
      <c r="D85" s="2">
        <v>643802.83870967745</v>
      </c>
    </row>
    <row r="86" spans="2:4" x14ac:dyDescent="0.3">
      <c r="B86" s="4">
        <v>41518</v>
      </c>
      <c r="C86" s="2">
        <v>641431.59999999986</v>
      </c>
      <c r="D86" s="2">
        <v>671431.59999999986</v>
      </c>
    </row>
    <row r="87" spans="2:4" x14ac:dyDescent="0.3">
      <c r="B87" s="4">
        <v>41548</v>
      </c>
      <c r="C87" s="2">
        <v>718742.90322580654</v>
      </c>
      <c r="D87" s="2">
        <v>748742.90322580654</v>
      </c>
    </row>
    <row r="88" spans="2:4" x14ac:dyDescent="0.3">
      <c r="B88" s="4">
        <v>41579</v>
      </c>
      <c r="C88" s="2">
        <v>768605.69999999972</v>
      </c>
      <c r="D88" s="2">
        <v>798605.69999999972</v>
      </c>
    </row>
    <row r="89" spans="2:4" x14ac:dyDescent="0.3">
      <c r="B89" s="4">
        <v>41609</v>
      </c>
      <c r="C89" s="2">
        <v>750496.38709677418</v>
      </c>
      <c r="D89" s="2">
        <v>780496.38709677418</v>
      </c>
    </row>
    <row r="90" spans="2:4" x14ac:dyDescent="0.3">
      <c r="B90" s="4">
        <v>41640</v>
      </c>
      <c r="C90" s="2">
        <v>744948.80645161343</v>
      </c>
      <c r="D90" s="2">
        <v>774948.80645161343</v>
      </c>
    </row>
    <row r="91" spans="2:4" x14ac:dyDescent="0.3">
      <c r="B91" s="4">
        <v>41671</v>
      </c>
      <c r="C91" s="2">
        <v>698842.21428571513</v>
      </c>
      <c r="D91" s="2">
        <v>728842.21428571513</v>
      </c>
    </row>
    <row r="92" spans="2:4" x14ac:dyDescent="0.3">
      <c r="B92" s="4">
        <v>41699</v>
      </c>
      <c r="C92" s="2">
        <v>697941.19354838762</v>
      </c>
      <c r="D92" s="2">
        <v>727941.19354838762</v>
      </c>
    </row>
    <row r="93" spans="2:4" x14ac:dyDescent="0.3">
      <c r="B93" s="4">
        <v>41730</v>
      </c>
      <c r="C93" s="2">
        <v>697752.83333333326</v>
      </c>
      <c r="D93" s="2">
        <v>727752.83333333326</v>
      </c>
    </row>
    <row r="94" spans="2:4" x14ac:dyDescent="0.3">
      <c r="B94" s="4">
        <v>41760</v>
      </c>
      <c r="C94" s="2">
        <v>670554.7741935486</v>
      </c>
      <c r="D94" s="2">
        <v>700554.7741935486</v>
      </c>
    </row>
    <row r="95" spans="2:4" x14ac:dyDescent="0.3">
      <c r="B95" s="4">
        <v>41791</v>
      </c>
      <c r="C95" s="2">
        <v>699884.86666666728</v>
      </c>
      <c r="D95" s="2">
        <v>729884.86666666728</v>
      </c>
    </row>
    <row r="96" spans="2:4" x14ac:dyDescent="0.3">
      <c r="B96" s="4">
        <v>41821</v>
      </c>
      <c r="C96" s="2">
        <v>732684.03225806425</v>
      </c>
      <c r="D96" s="2">
        <v>762684.03225806425</v>
      </c>
    </row>
    <row r="97" spans="2:4" x14ac:dyDescent="0.3">
      <c r="B97" s="4">
        <v>41852</v>
      </c>
      <c r="C97" s="2">
        <v>752466.09677419369</v>
      </c>
      <c r="D97" s="2">
        <v>782466.09677419369</v>
      </c>
    </row>
    <row r="98" spans="2:4" x14ac:dyDescent="0.3">
      <c r="B98" s="4">
        <v>41883</v>
      </c>
      <c r="C98" s="2">
        <v>801239.46666666633</v>
      </c>
      <c r="D98" s="2">
        <v>831239.46666666633</v>
      </c>
    </row>
    <row r="99" spans="2:4" x14ac:dyDescent="0.3">
      <c r="B99" s="4">
        <v>41913</v>
      </c>
      <c r="C99" s="2">
        <v>784708.80645161262</v>
      </c>
      <c r="D99" s="2">
        <v>814708.80645161262</v>
      </c>
    </row>
    <row r="100" spans="2:4" x14ac:dyDescent="0.3">
      <c r="B100" s="4">
        <v>41944</v>
      </c>
      <c r="C100" s="2">
        <v>765541.39999999991</v>
      </c>
      <c r="D100" s="2">
        <v>795541.39999999991</v>
      </c>
    </row>
    <row r="101" spans="2:4" x14ac:dyDescent="0.3">
      <c r="B101" s="4">
        <v>41974</v>
      </c>
      <c r="C101" s="2">
        <v>817361.83870967745</v>
      </c>
      <c r="D101" s="2">
        <v>847361.83870967745</v>
      </c>
    </row>
    <row r="102" spans="2:4" x14ac:dyDescent="0.3">
      <c r="B102" s="4">
        <v>42005</v>
      </c>
      <c r="C102" s="2">
        <v>733233.70967741893</v>
      </c>
      <c r="D102" s="2">
        <v>763233.70967741893</v>
      </c>
    </row>
    <row r="103" spans="2:4" x14ac:dyDescent="0.3">
      <c r="B103" s="4">
        <v>42036</v>
      </c>
      <c r="C103" s="2">
        <v>666028.75000000105</v>
      </c>
      <c r="D103" s="2">
        <v>696028.75000000105</v>
      </c>
    </row>
    <row r="104" spans="2:4" x14ac:dyDescent="0.3">
      <c r="B104" s="4">
        <v>42064</v>
      </c>
      <c r="C104" s="2">
        <v>680636.74193548318</v>
      </c>
      <c r="D104" s="2">
        <v>710636.74193548318</v>
      </c>
    </row>
    <row r="105" spans="2:4" x14ac:dyDescent="0.3">
      <c r="B105" s="4">
        <v>42095</v>
      </c>
      <c r="C105" s="2">
        <v>673237.7</v>
      </c>
      <c r="D105" s="2">
        <v>703237.7</v>
      </c>
    </row>
    <row r="106" spans="2:4" x14ac:dyDescent="0.3">
      <c r="B106" s="4">
        <v>42125</v>
      </c>
      <c r="C106" s="2">
        <v>602393.41935483844</v>
      </c>
      <c r="D106" s="2">
        <v>632393.41935483844</v>
      </c>
    </row>
    <row r="107" spans="2:4" x14ac:dyDescent="0.3">
      <c r="B107" s="4">
        <v>42156</v>
      </c>
      <c r="C107" s="2">
        <v>589344.56666666665</v>
      </c>
      <c r="D107" s="2">
        <v>619344.56666666665</v>
      </c>
    </row>
    <row r="108" spans="2:4" x14ac:dyDescent="0.3">
      <c r="B108" s="4">
        <v>42186</v>
      </c>
      <c r="C108" s="2">
        <v>607798.09677419416</v>
      </c>
      <c r="D108" s="2">
        <v>637798.09677419416</v>
      </c>
    </row>
    <row r="109" spans="2:4" x14ac:dyDescent="0.3">
      <c r="B109" s="4">
        <v>42217</v>
      </c>
      <c r="C109" s="2">
        <v>625229.10645161371</v>
      </c>
      <c r="D109" s="2">
        <v>655229.10645161371</v>
      </c>
    </row>
    <row r="110" spans="2:4" x14ac:dyDescent="0.3">
      <c r="B110" s="4">
        <v>42248</v>
      </c>
      <c r="C110" s="2">
        <v>681117.63333333284</v>
      </c>
      <c r="D110" s="2">
        <v>711117.63333333284</v>
      </c>
    </row>
    <row r="111" spans="2:4" x14ac:dyDescent="0.3">
      <c r="B111" s="4">
        <v>42278</v>
      </c>
      <c r="C111" s="2">
        <v>618068.56451612874</v>
      </c>
      <c r="D111" s="2">
        <v>648068.56451612874</v>
      </c>
    </row>
    <row r="112" spans="2:4" x14ac:dyDescent="0.3">
      <c r="B112" s="4">
        <v>42309</v>
      </c>
      <c r="C112" s="2">
        <v>558219.68333333428</v>
      </c>
      <c r="D112" s="2">
        <v>588219.68333333428</v>
      </c>
    </row>
    <row r="113" spans="2:4" x14ac:dyDescent="0.3">
      <c r="B113" s="4">
        <v>42339</v>
      </c>
      <c r="C113" s="2">
        <v>521722.4516129035</v>
      </c>
      <c r="D113" s="2">
        <v>551722.4516129035</v>
      </c>
    </row>
    <row r="114" spans="2:4" x14ac:dyDescent="0.3">
      <c r="B114" s="4">
        <v>42370</v>
      </c>
      <c r="C114" s="2">
        <v>479230.61290322564</v>
      </c>
      <c r="D114" s="2">
        <v>509230.61290322564</v>
      </c>
    </row>
    <row r="115" spans="2:4" x14ac:dyDescent="0.3">
      <c r="B115" s="4">
        <v>42401</v>
      </c>
      <c r="C115" s="2">
        <v>452606.47931034461</v>
      </c>
      <c r="D115" s="2">
        <v>482606.47931034461</v>
      </c>
    </row>
    <row r="116" spans="2:4" x14ac:dyDescent="0.3">
      <c r="B116" s="4">
        <v>42430</v>
      </c>
      <c r="C116" s="2">
        <v>404003.82580645161</v>
      </c>
      <c r="D116" s="2">
        <v>434003.82580645161</v>
      </c>
    </row>
    <row r="117" spans="2:4" x14ac:dyDescent="0.3">
      <c r="B117" s="4">
        <v>42461</v>
      </c>
      <c r="C117" s="2">
        <v>380004.19000000076</v>
      </c>
      <c r="D117" s="2">
        <v>410004.19000000076</v>
      </c>
    </row>
    <row r="118" spans="2:4" x14ac:dyDescent="0.3">
      <c r="B118" s="4">
        <v>42491</v>
      </c>
      <c r="C118" s="2">
        <v>334115.44516129047</v>
      </c>
      <c r="D118" s="2">
        <v>364115.44516129047</v>
      </c>
    </row>
    <row r="119" spans="2:4" x14ac:dyDescent="0.3">
      <c r="B119" s="4">
        <v>42522</v>
      </c>
      <c r="C119" s="2">
        <v>275007.40000000072</v>
      </c>
      <c r="D119" s="2">
        <v>305007.40000000072</v>
      </c>
    </row>
    <row r="120" spans="2:4" x14ac:dyDescent="0.3">
      <c r="B120" s="4">
        <v>42552</v>
      </c>
      <c r="C120" s="2">
        <v>344613.58064516151</v>
      </c>
      <c r="D120" s="2">
        <v>374613.58064516151</v>
      </c>
    </row>
    <row r="121" spans="2:4" x14ac:dyDescent="0.3">
      <c r="B121" s="4">
        <v>42583</v>
      </c>
      <c r="C121" s="2">
        <v>284563.99999999988</v>
      </c>
      <c r="D121" s="2">
        <v>314563.99999999988</v>
      </c>
    </row>
    <row r="122" spans="2:4" x14ac:dyDescent="0.3">
      <c r="B122" s="4">
        <v>42614</v>
      </c>
      <c r="C122" s="2">
        <v>287721.99999999936</v>
      </c>
      <c r="D122" s="2">
        <v>317721.99999999936</v>
      </c>
    </row>
    <row r="123" spans="2:4" x14ac:dyDescent="0.3">
      <c r="B123" s="4">
        <v>42644</v>
      </c>
      <c r="C123" s="2">
        <v>368463.25806451635</v>
      </c>
      <c r="D123" s="2">
        <v>398463.25806451635</v>
      </c>
    </row>
    <row r="124" spans="2:4" x14ac:dyDescent="0.3">
      <c r="B124" s="4">
        <v>42675</v>
      </c>
      <c r="C124" s="2">
        <v>280709.57666666649</v>
      </c>
      <c r="D124" s="2">
        <v>310709.57666666649</v>
      </c>
    </row>
    <row r="125" spans="2:4" x14ac:dyDescent="0.3">
      <c r="B125" s="4">
        <v>42705</v>
      </c>
      <c r="C125" s="2">
        <v>249249.24193548405</v>
      </c>
      <c r="D125" s="2">
        <v>279249.24193548405</v>
      </c>
    </row>
    <row r="126" spans="2:4" x14ac:dyDescent="0.3">
      <c r="B126" s="4">
        <v>42736</v>
      </c>
      <c r="C126" s="2">
        <v>271954.83870967728</v>
      </c>
      <c r="D126" s="2">
        <v>301954.83870967728</v>
      </c>
    </row>
    <row r="127" spans="2:4" x14ac:dyDescent="0.3">
      <c r="B127" s="4">
        <v>42767</v>
      </c>
      <c r="C127" s="2">
        <v>274613.78571428498</v>
      </c>
      <c r="D127" s="2">
        <v>304613.78571428498</v>
      </c>
    </row>
    <row r="128" spans="2:4" x14ac:dyDescent="0.3">
      <c r="B128" s="4">
        <v>42795</v>
      </c>
      <c r="C128" s="2">
        <v>260513.67741935409</v>
      </c>
      <c r="D128" s="2">
        <v>290513.67741935409</v>
      </c>
    </row>
    <row r="129" spans="2:4" x14ac:dyDescent="0.3">
      <c r="B129" s="4">
        <v>42826</v>
      </c>
      <c r="C129" s="2">
        <v>235324.20500000048</v>
      </c>
      <c r="D129" s="2">
        <v>265324.20500000048</v>
      </c>
    </row>
    <row r="130" spans="2:4" x14ac:dyDescent="0.3">
      <c r="B130" s="4">
        <v>42856</v>
      </c>
      <c r="C130" s="2">
        <v>233318.26451612913</v>
      </c>
      <c r="D130" s="2">
        <v>263318.26451612916</v>
      </c>
    </row>
    <row r="131" spans="2:4" x14ac:dyDescent="0.3">
      <c r="B131" s="4">
        <v>42887</v>
      </c>
      <c r="C131" s="2">
        <v>107378.63333333372</v>
      </c>
      <c r="D131" s="2">
        <v>137378.63333333371</v>
      </c>
    </row>
    <row r="132" spans="2:4" x14ac:dyDescent="0.3">
      <c r="B132" s="4">
        <v>42917</v>
      </c>
      <c r="C132" s="2">
        <v>106131.03225806424</v>
      </c>
      <c r="D132" s="2">
        <v>136131.03225806425</v>
      </c>
    </row>
    <row r="133" spans="2:4" x14ac:dyDescent="0.3">
      <c r="B133" s="4">
        <v>42948</v>
      </c>
      <c r="C133" s="2">
        <v>103697.83870967734</v>
      </c>
      <c r="D133" s="2">
        <v>133697.83870967734</v>
      </c>
    </row>
    <row r="134" spans="2:4" x14ac:dyDescent="0.3">
      <c r="B134" s="4">
        <v>42979</v>
      </c>
      <c r="C134" s="2">
        <v>120577.83333333314</v>
      </c>
      <c r="D134" s="2">
        <v>150577.83333333314</v>
      </c>
    </row>
    <row r="135" spans="2:4" x14ac:dyDescent="0.3">
      <c r="B135" s="4">
        <v>43009</v>
      </c>
      <c r="C135" s="2">
        <v>126382.83870967687</v>
      </c>
      <c r="D135" s="2">
        <v>156382.83870967687</v>
      </c>
    </row>
    <row r="136" spans="2:4" x14ac:dyDescent="0.3">
      <c r="B136" s="4">
        <v>43040</v>
      </c>
      <c r="C136" s="2">
        <v>133248.73333333287</v>
      </c>
      <c r="D136" s="2">
        <v>163248.73333333287</v>
      </c>
    </row>
    <row r="137" spans="2:4" x14ac:dyDescent="0.3">
      <c r="B137" s="4">
        <v>43070</v>
      </c>
      <c r="C137" s="2">
        <v>100843.064516129</v>
      </c>
      <c r="D137" s="2">
        <v>130843.064516129</v>
      </c>
    </row>
    <row r="138" spans="2:4" x14ac:dyDescent="0.3">
      <c r="B138" s="4">
        <v>43101</v>
      </c>
      <c r="C138" s="2">
        <v>173431.07258064568</v>
      </c>
      <c r="D138" s="2">
        <v>203431.07258064568</v>
      </c>
    </row>
    <row r="139" spans="2:4" x14ac:dyDescent="0.3">
      <c r="B139" s="4">
        <v>43132</v>
      </c>
      <c r="C139" s="2">
        <v>180299.03571428597</v>
      </c>
      <c r="D139" s="2">
        <v>210299.03571428597</v>
      </c>
    </row>
    <row r="140" spans="2:4" x14ac:dyDescent="0.3">
      <c r="B140" s="4">
        <v>43160</v>
      </c>
      <c r="C140" s="2">
        <v>208280.5483870969</v>
      </c>
      <c r="D140" s="2">
        <v>238280.5483870969</v>
      </c>
    </row>
    <row r="141" spans="2:4" x14ac:dyDescent="0.3">
      <c r="B141" s="4">
        <v>43191</v>
      </c>
      <c r="C141" s="2">
        <v>218567.06666666619</v>
      </c>
      <c r="D141" s="2">
        <v>248567.06666666619</v>
      </c>
    </row>
    <row r="142" spans="2:4" x14ac:dyDescent="0.3">
      <c r="B142" s="4">
        <v>43221</v>
      </c>
      <c r="C142" s="2">
        <v>239788.45161290374</v>
      </c>
      <c r="D142" s="2">
        <v>269788.45161290374</v>
      </c>
    </row>
    <row r="143" spans="2:4" x14ac:dyDescent="0.3">
      <c r="B143" s="4">
        <v>43252</v>
      </c>
      <c r="C143" s="2">
        <v>261704.39999999944</v>
      </c>
      <c r="D143" s="2">
        <v>291704.39999999944</v>
      </c>
    </row>
    <row r="144" spans="2:4" x14ac:dyDescent="0.3">
      <c r="B144" s="4">
        <v>43282</v>
      </c>
      <c r="C144" s="2">
        <v>251516.90322580625</v>
      </c>
      <c r="D144" s="2">
        <v>281516.90322580625</v>
      </c>
    </row>
    <row r="145" spans="2:4" x14ac:dyDescent="0.3">
      <c r="B145" s="4">
        <v>43313</v>
      </c>
      <c r="C145" s="2">
        <v>265896.77419354883</v>
      </c>
      <c r="D145" s="2">
        <v>295896.77419354883</v>
      </c>
    </row>
    <row r="146" spans="2:4" x14ac:dyDescent="0.3">
      <c r="B146" s="4">
        <v>43344</v>
      </c>
      <c r="C146" s="2">
        <v>292028.49999999994</v>
      </c>
      <c r="D146" s="2">
        <v>322028.49999999994</v>
      </c>
    </row>
    <row r="147" spans="2:4" x14ac:dyDescent="0.3">
      <c r="B147" s="4">
        <v>43374</v>
      </c>
      <c r="C147" s="2">
        <v>275285.41935483972</v>
      </c>
      <c r="D147" s="2">
        <v>305285.41935483972</v>
      </c>
    </row>
    <row r="148" spans="2:4" x14ac:dyDescent="0.3">
      <c r="B148" s="4">
        <v>43405</v>
      </c>
      <c r="C148" s="2">
        <v>298415.87526881718</v>
      </c>
      <c r="D148" s="2">
        <v>328415.87526881718</v>
      </c>
    </row>
    <row r="149" spans="2:4" x14ac:dyDescent="0.3">
      <c r="B149" s="4">
        <v>43435</v>
      </c>
      <c r="C149" s="2">
        <v>299009.64516128995</v>
      </c>
      <c r="D149" s="2">
        <v>329009.64516128995</v>
      </c>
    </row>
    <row r="150" spans="2:4" x14ac:dyDescent="0.3">
      <c r="B150" s="4">
        <v>43466</v>
      </c>
      <c r="C150" s="2">
        <v>252934.80645161367</v>
      </c>
      <c r="D150" s="2">
        <v>282934.80645161367</v>
      </c>
    </row>
    <row r="151" spans="2:4" x14ac:dyDescent="0.3">
      <c r="B151" s="4">
        <v>43497</v>
      </c>
      <c r="C151" s="2">
        <v>200875.82142857157</v>
      </c>
      <c r="D151" s="2">
        <v>230875.82142857157</v>
      </c>
    </row>
    <row r="152" spans="2:4" x14ac:dyDescent="0.3">
      <c r="B152" s="4">
        <v>43525</v>
      </c>
      <c r="C152" s="2">
        <v>253784.74193548365</v>
      </c>
      <c r="D152" s="2">
        <v>283784.74193548365</v>
      </c>
    </row>
    <row r="153" spans="2:4" x14ac:dyDescent="0.3">
      <c r="B153" s="4">
        <v>43556</v>
      </c>
      <c r="C153" s="2">
        <v>278998.26666666719</v>
      </c>
      <c r="D153" s="2">
        <v>308998.26666666719</v>
      </c>
    </row>
    <row r="154" spans="2:4" x14ac:dyDescent="0.3">
      <c r="B154" s="4">
        <v>43586</v>
      </c>
      <c r="C154" s="2">
        <v>286180.22580645245</v>
      </c>
      <c r="D154" s="2">
        <v>316180.22580645245</v>
      </c>
    </row>
    <row r="155" spans="2:4" x14ac:dyDescent="0.3">
      <c r="B155" s="4">
        <v>43617</v>
      </c>
      <c r="C155" s="2">
        <v>293170.09999999992</v>
      </c>
      <c r="D155" s="2">
        <v>323170.09999999992</v>
      </c>
    </row>
    <row r="156" spans="2:4" x14ac:dyDescent="0.3">
      <c r="B156" s="4">
        <v>43647</v>
      </c>
      <c r="C156" s="2">
        <v>254972.25806451595</v>
      </c>
      <c r="D156" s="2">
        <v>284972.25806451595</v>
      </c>
    </row>
    <row r="157" spans="2:4" x14ac:dyDescent="0.3">
      <c r="B157" s="4">
        <v>43678</v>
      </c>
      <c r="C157" s="2">
        <v>244655.93548387085</v>
      </c>
      <c r="D157" s="2">
        <v>274655.93548387085</v>
      </c>
    </row>
    <row r="158" spans="2:4" x14ac:dyDescent="0.3">
      <c r="B158" s="4">
        <v>43709</v>
      </c>
      <c r="C158" s="2">
        <v>233851.30000000031</v>
      </c>
      <c r="D158" s="2">
        <v>263851.30000000028</v>
      </c>
    </row>
    <row r="159" spans="2:4" x14ac:dyDescent="0.3">
      <c r="B159" s="4">
        <v>43739</v>
      </c>
      <c r="C159" s="2">
        <v>267761.67741935491</v>
      </c>
      <c r="D159" s="2">
        <v>297761.67741935491</v>
      </c>
    </row>
    <row r="160" spans="2:4" x14ac:dyDescent="0.3">
      <c r="B160" s="4">
        <v>43770</v>
      </c>
      <c r="C160" s="2">
        <v>267617.06666666706</v>
      </c>
      <c r="D160" s="2">
        <v>297617.06666666706</v>
      </c>
    </row>
    <row r="161" spans="2:4" x14ac:dyDescent="0.3">
      <c r="B161" s="4">
        <v>43800</v>
      </c>
      <c r="C161" s="2">
        <v>296924.67741935508</v>
      </c>
      <c r="D161" s="2">
        <v>326924.67741935508</v>
      </c>
    </row>
    <row r="162" spans="2:4" x14ac:dyDescent="0.3">
      <c r="B162" s="4">
        <v>43831</v>
      </c>
      <c r="C162" s="2">
        <v>286803.03225806507</v>
      </c>
      <c r="D162" s="2">
        <v>316803.03225806507</v>
      </c>
    </row>
    <row r="163" spans="2:4" x14ac:dyDescent="0.3">
      <c r="B163" s="4">
        <v>43862</v>
      </c>
      <c r="C163" s="2">
        <v>355033.37931034504</v>
      </c>
      <c r="D163" s="2">
        <v>385033.37931034504</v>
      </c>
    </row>
    <row r="164" spans="2:4" x14ac:dyDescent="0.3">
      <c r="B164" s="4">
        <v>43891</v>
      </c>
      <c r="C164" s="2">
        <v>302881.19354838744</v>
      </c>
      <c r="D164" s="2">
        <v>332881.19354838744</v>
      </c>
    </row>
    <row r="165" spans="2:4" x14ac:dyDescent="0.3">
      <c r="B165" s="4">
        <v>43922</v>
      </c>
      <c r="C165" s="2">
        <v>281371.20000000065</v>
      </c>
      <c r="D165" s="2">
        <v>311371.20000000065</v>
      </c>
    </row>
    <row r="166" spans="2:4" x14ac:dyDescent="0.3">
      <c r="B166" s="4">
        <v>43952</v>
      </c>
      <c r="C166" s="2">
        <v>197625.90322580654</v>
      </c>
      <c r="D166" s="2">
        <v>227625.90322580654</v>
      </c>
    </row>
    <row r="167" spans="2:4" x14ac:dyDescent="0.3">
      <c r="B167" s="4">
        <v>43983</v>
      </c>
      <c r="C167" s="2">
        <v>137607.63333333365</v>
      </c>
      <c r="D167" s="2">
        <v>167607.63333333365</v>
      </c>
    </row>
    <row r="168" spans="2:4" x14ac:dyDescent="0.3">
      <c r="B168" s="4">
        <v>44013</v>
      </c>
      <c r="C168" s="2">
        <v>136616.90322580596</v>
      </c>
      <c r="D168" s="2">
        <v>166616.90322580596</v>
      </c>
    </row>
    <row r="169" spans="2:4" x14ac:dyDescent="0.3">
      <c r="B169" s="4">
        <v>44044</v>
      </c>
      <c r="C169" s="2">
        <v>163190.90322580584</v>
      </c>
      <c r="D169" s="2">
        <v>193190.90322580584</v>
      </c>
    </row>
    <row r="170" spans="2:4" x14ac:dyDescent="0.3">
      <c r="B170" s="4">
        <v>44075</v>
      </c>
      <c r="C170" s="2">
        <v>180050.83333333302</v>
      </c>
      <c r="D170" s="2">
        <v>210050.83333333302</v>
      </c>
    </row>
    <row r="171" spans="2:4" x14ac:dyDescent="0.3">
      <c r="B171" s="4">
        <v>44105</v>
      </c>
      <c r="C171" s="2">
        <v>200583.61290322547</v>
      </c>
      <c r="D171" s="2">
        <v>230583.61290322547</v>
      </c>
    </row>
    <row r="172" spans="2:4" x14ac:dyDescent="0.3">
      <c r="B172" s="4">
        <v>44136</v>
      </c>
      <c r="C172" s="2">
        <v>170843.91290322645</v>
      </c>
      <c r="D172" s="2">
        <v>200843.91290322645</v>
      </c>
    </row>
    <row r="173" spans="2:4" x14ac:dyDescent="0.3">
      <c r="B173" s="4">
        <v>44166</v>
      </c>
      <c r="C173" s="2">
        <v>164117.51827957004</v>
      </c>
      <c r="D173" s="2">
        <v>194117.51827957004</v>
      </c>
    </row>
    <row r="174" spans="2:4" x14ac:dyDescent="0.3">
      <c r="B174" s="4">
        <v>44197</v>
      </c>
      <c r="C174" s="2">
        <v>154057.41935483867</v>
      </c>
      <c r="D174" s="2">
        <v>184057.41935483867</v>
      </c>
    </row>
    <row r="175" spans="2:4" x14ac:dyDescent="0.3">
      <c r="B175" s="4">
        <v>44228</v>
      </c>
      <c r="C175" s="2">
        <v>112933.82142857148</v>
      </c>
      <c r="D175" s="2">
        <v>142933.82142857148</v>
      </c>
    </row>
    <row r="176" spans="2:4" x14ac:dyDescent="0.3">
      <c r="B176" s="4">
        <v>44256</v>
      </c>
      <c r="C176" s="2">
        <v>153342.61290322582</v>
      </c>
      <c r="D176" s="2">
        <v>183342.61290322582</v>
      </c>
    </row>
    <row r="177" spans="2:5" x14ac:dyDescent="0.3">
      <c r="B177" s="4">
        <v>44287</v>
      </c>
      <c r="C177" s="2">
        <v>149329.29999999993</v>
      </c>
      <c r="D177" s="2">
        <v>179329.29999999993</v>
      </c>
      <c r="E177" s="28"/>
    </row>
    <row r="178" spans="2:5" x14ac:dyDescent="0.3">
      <c r="B178" s="4">
        <v>44317</v>
      </c>
      <c r="C178" s="2">
        <v>151559.2258064514</v>
      </c>
      <c r="D178" s="2">
        <v>181559.2258064514</v>
      </c>
      <c r="E178" s="28"/>
    </row>
    <row r="179" spans="2:5" x14ac:dyDescent="0.3">
      <c r="B179" s="4">
        <v>44348</v>
      </c>
      <c r="C179" s="2">
        <v>133044.66666666593</v>
      </c>
      <c r="D179" s="2">
        <v>163044.66666666593</v>
      </c>
    </row>
    <row r="180" spans="2:5" x14ac:dyDescent="0.3">
      <c r="B180" s="4">
        <v>44378</v>
      </c>
      <c r="C180" s="2">
        <v>95066.225806451286</v>
      </c>
      <c r="D180" s="2">
        <v>125066.22580645129</v>
      </c>
    </row>
    <row r="181" spans="2:5" x14ac:dyDescent="0.3">
      <c r="B181" s="4">
        <v>44409</v>
      </c>
      <c r="C181" s="2">
        <v>108062.3870967743</v>
      </c>
      <c r="D181" s="2">
        <v>138062.3870967743</v>
      </c>
    </row>
    <row r="182" spans="2:5" x14ac:dyDescent="0.3">
      <c r="B182" s="4">
        <v>44440</v>
      </c>
      <c r="C182" s="2">
        <v>109816.93333333393</v>
      </c>
      <c r="D182" s="2">
        <v>139816.93333333393</v>
      </c>
    </row>
    <row r="183" spans="2:5" x14ac:dyDescent="0.3">
      <c r="B183" s="4">
        <v>44470</v>
      </c>
      <c r="C183" s="2">
        <v>93163.580645161215</v>
      </c>
      <c r="D183" s="2">
        <v>123163.58064516122</v>
      </c>
    </row>
    <row r="184" spans="2:5" x14ac:dyDescent="0.3">
      <c r="B184" s="4">
        <v>44501</v>
      </c>
      <c r="C184" s="2">
        <v>126788.93333333323</v>
      </c>
      <c r="D184" s="2">
        <v>156788.93333333323</v>
      </c>
    </row>
    <row r="185" spans="2:5" x14ac:dyDescent="0.3">
      <c r="B185" s="4">
        <v>44531</v>
      </c>
      <c r="C185" s="2">
        <v>110046.70967741963</v>
      </c>
      <c r="D185" s="2">
        <v>140046.70967741963</v>
      </c>
    </row>
    <row r="186" spans="2:5" x14ac:dyDescent="0.3">
      <c r="B186" s="4">
        <v>44562</v>
      </c>
      <c r="C186" s="2">
        <v>91692.000000000582</v>
      </c>
      <c r="D186" s="2">
        <v>121692.00000000058</v>
      </c>
    </row>
    <row r="187" spans="2:5" x14ac:dyDescent="0.3">
      <c r="B187" s="4">
        <v>44593</v>
      </c>
      <c r="C187" s="2">
        <v>86916.785714285681</v>
      </c>
      <c r="D187" s="2">
        <v>116916.78571428568</v>
      </c>
    </row>
    <row r="188" spans="2:5" x14ac:dyDescent="0.3">
      <c r="B188" s="4">
        <v>44621</v>
      </c>
      <c r="C188" s="2">
        <v>95044.354838709463</v>
      </c>
      <c r="D188" s="2">
        <v>125044.35483870946</v>
      </c>
    </row>
    <row r="189" spans="2:5" x14ac:dyDescent="0.3">
      <c r="B189" s="4">
        <v>44652</v>
      </c>
      <c r="C189" s="2">
        <v>105965.66666666674</v>
      </c>
      <c r="D189" s="2">
        <v>135965.66666666674</v>
      </c>
    </row>
    <row r="190" spans="2:5" x14ac:dyDescent="0.3">
      <c r="B190" s="4">
        <v>44682</v>
      </c>
      <c r="C190" s="2">
        <v>130771.09677419334</v>
      </c>
      <c r="D190" s="2">
        <v>160771.09677419334</v>
      </c>
    </row>
    <row r="191" spans="2:5" x14ac:dyDescent="0.3">
      <c r="B191" s="4">
        <v>44713</v>
      </c>
      <c r="C191" s="2">
        <v>112097.96666666714</v>
      </c>
      <c r="D191" s="2">
        <v>142097.96666666714</v>
      </c>
    </row>
    <row r="192" spans="2:5" x14ac:dyDescent="0.3">
      <c r="B192" s="4">
        <v>44743</v>
      </c>
      <c r="C192" s="2">
        <v>124973.48387096729</v>
      </c>
      <c r="D192" s="2">
        <v>154973.48387096729</v>
      </c>
    </row>
    <row r="193" spans="2:4" x14ac:dyDescent="0.3">
      <c r="B193" s="4">
        <v>44774</v>
      </c>
      <c r="C193" s="2">
        <v>106592.35483870993</v>
      </c>
      <c r="D193" s="2">
        <v>136592.35483870993</v>
      </c>
    </row>
    <row r="194" spans="2:4" x14ac:dyDescent="0.3">
      <c r="B194" s="4">
        <v>44805</v>
      </c>
      <c r="C194" s="2">
        <v>117485.20000000042</v>
      </c>
      <c r="D194" s="2">
        <v>147485.20000000042</v>
      </c>
    </row>
    <row r="195" spans="2:4" x14ac:dyDescent="0.3">
      <c r="B195" s="4">
        <v>44835</v>
      </c>
      <c r="C195" s="2">
        <v>102764.1612903222</v>
      </c>
      <c r="D195" s="2">
        <v>132764.1612903222</v>
      </c>
    </row>
    <row r="196" spans="2:4" x14ac:dyDescent="0.3">
      <c r="B196" s="4">
        <v>44866</v>
      </c>
      <c r="C196" s="2">
        <v>111969.69999999972</v>
      </c>
      <c r="D196" s="2">
        <v>141969.69999999972</v>
      </c>
    </row>
    <row r="197" spans="2:4" x14ac:dyDescent="0.3">
      <c r="B197" s="4">
        <v>44896</v>
      </c>
      <c r="C197" s="2">
        <v>92010.193548386917</v>
      </c>
      <c r="D197" s="2">
        <v>122010.19354838692</v>
      </c>
    </row>
    <row r="198" spans="2:4" x14ac:dyDescent="0.3">
      <c r="B198" s="4">
        <v>44927</v>
      </c>
      <c r="C198" s="36">
        <v>147015.64516128995</v>
      </c>
      <c r="D198" s="36">
        <v>177015.64516128995</v>
      </c>
    </row>
    <row r="199" spans="2:4" x14ac:dyDescent="0.3">
      <c r="B199" s="4">
        <v>44958</v>
      </c>
      <c r="C199" s="36">
        <v>130448.14285714296</v>
      </c>
      <c r="D199" s="36">
        <v>160448.14285714296</v>
      </c>
    </row>
    <row r="200" spans="2:4" x14ac:dyDescent="0.3">
      <c r="B200" s="4">
        <v>44986</v>
      </c>
      <c r="C200" s="36">
        <v>102129.77419354895</v>
      </c>
      <c r="D200" s="36">
        <v>132129.77419354895</v>
      </c>
    </row>
    <row r="201" spans="2:4" x14ac:dyDescent="0.3">
      <c r="B201" s="4">
        <v>45017</v>
      </c>
      <c r="C201" s="36">
        <v>104190.76666666707</v>
      </c>
      <c r="D201" s="36">
        <v>134190.76666666707</v>
      </c>
    </row>
    <row r="202" spans="2:4" x14ac:dyDescent="0.3">
      <c r="B202" s="4">
        <v>45047</v>
      </c>
      <c r="C202" s="36">
        <v>93357.129032257595</v>
      </c>
      <c r="D202" s="36">
        <v>123357.1290322576</v>
      </c>
    </row>
    <row r="203" spans="2:4" x14ac:dyDescent="0.3">
      <c r="B203" s="4">
        <v>45078</v>
      </c>
      <c r="C203" s="36">
        <v>113639.76666666626</v>
      </c>
      <c r="D203" s="36">
        <v>143639.76666666626</v>
      </c>
    </row>
    <row r="204" spans="2:4" x14ac:dyDescent="0.3">
      <c r="B204" s="4">
        <v>45108</v>
      </c>
      <c r="C204" s="36">
        <v>112615.25806451601</v>
      </c>
      <c r="D204" s="36">
        <v>142615.25806451601</v>
      </c>
    </row>
    <row r="205" spans="2:4" x14ac:dyDescent="0.3">
      <c r="B205" s="4">
        <v>45139</v>
      </c>
      <c r="C205" s="36">
        <v>92259.419354838552</v>
      </c>
      <c r="D205" s="36">
        <v>122259.41935483855</v>
      </c>
    </row>
    <row r="206" spans="2:4" x14ac:dyDescent="0.3">
      <c r="B206" s="4">
        <v>45170</v>
      </c>
      <c r="C206" s="36">
        <v>118369.64516129112</v>
      </c>
      <c r="D206" s="36">
        <v>148369.64516129112</v>
      </c>
    </row>
    <row r="207" spans="2:4" x14ac:dyDescent="0.3">
      <c r="B207" s="4">
        <v>45200</v>
      </c>
      <c r="C207" s="36">
        <v>88420.032258064719</v>
      </c>
      <c r="D207" s="36">
        <v>118420.03225806472</v>
      </c>
    </row>
    <row r="208" spans="2:4" x14ac:dyDescent="0.3">
      <c r="B208" s="4">
        <v>45231</v>
      </c>
      <c r="C208" s="36">
        <v>111570.56666666688</v>
      </c>
      <c r="D208" s="36">
        <v>141570.56666666688</v>
      </c>
    </row>
    <row r="209" spans="2:4" x14ac:dyDescent="0.3">
      <c r="B209" s="4">
        <v>45261</v>
      </c>
      <c r="C209" s="36">
        <v>117502.87096774206</v>
      </c>
      <c r="D209" s="36">
        <v>147502.87096774206</v>
      </c>
    </row>
    <row r="210" spans="2:4" x14ac:dyDescent="0.3">
      <c r="B210" s="4">
        <v>45292</v>
      </c>
      <c r="C210" s="36">
        <v>109034.12903225794</v>
      </c>
      <c r="D210" s="36">
        <v>139034.12903225794</v>
      </c>
    </row>
    <row r="211" spans="2:4" x14ac:dyDescent="0.3">
      <c r="B211" s="4">
        <v>45323</v>
      </c>
      <c r="C211" s="36">
        <v>137432.58620689693</v>
      </c>
      <c r="D211" s="36">
        <v>167432.58620689693</v>
      </c>
    </row>
    <row r="212" spans="2:4" x14ac:dyDescent="0.3">
      <c r="B212" s="4">
        <v>45352</v>
      </c>
      <c r="C212" s="36">
        <v>126813.19354838692</v>
      </c>
      <c r="D212" s="36">
        <v>156813.19354838692</v>
      </c>
    </row>
    <row r="213" spans="2:4" x14ac:dyDescent="0.3">
      <c r="B213" s="4">
        <v>45383</v>
      </c>
      <c r="C213" s="36">
        <v>128511.83333333349</v>
      </c>
      <c r="D213" s="36">
        <v>158511.83333333349</v>
      </c>
    </row>
    <row r="214" spans="2:4" x14ac:dyDescent="0.3">
      <c r="B214" s="4">
        <v>45413</v>
      </c>
      <c r="C214" s="36">
        <v>134356.90322580654</v>
      </c>
      <c r="D214" s="36">
        <v>164356.90322580654</v>
      </c>
    </row>
    <row r="215" spans="2:4" x14ac:dyDescent="0.3">
      <c r="B215" s="4">
        <v>45444</v>
      </c>
      <c r="C215" s="36">
        <v>109801.53333333298</v>
      </c>
      <c r="D215" s="36">
        <v>139801.53333333298</v>
      </c>
    </row>
    <row r="216" spans="2:4" x14ac:dyDescent="0.3">
      <c r="B216" s="4">
        <v>45474</v>
      </c>
      <c r="C216" s="36">
        <v>90112.258064515889</v>
      </c>
      <c r="D216" s="36">
        <v>120112.25806451589</v>
      </c>
    </row>
    <row r="217" spans="2:4" x14ac:dyDescent="0.3">
      <c r="B217" s="4">
        <v>45505</v>
      </c>
      <c r="C217" s="36">
        <v>126333.77419354813</v>
      </c>
      <c r="D217" s="36">
        <v>156333.77419354813</v>
      </c>
    </row>
    <row r="218" spans="2:4" x14ac:dyDescent="0.3">
      <c r="B218" s="4">
        <v>45536</v>
      </c>
      <c r="C218" s="36">
        <v>144257.09999999963</v>
      </c>
      <c r="D218" s="36">
        <v>174257.09999999963</v>
      </c>
    </row>
    <row r="219" spans="2:4" x14ac:dyDescent="0.3">
      <c r="B219" s="4">
        <v>45566</v>
      </c>
      <c r="C219" s="36">
        <v>136367.09677419357</v>
      </c>
      <c r="D219" s="36">
        <v>166367.09677419357</v>
      </c>
    </row>
    <row r="220" spans="2:4" x14ac:dyDescent="0.3">
      <c r="B220" s="4">
        <v>45597</v>
      </c>
      <c r="C220" s="36">
        <v>130753.33333333372</v>
      </c>
      <c r="D220" s="36">
        <v>160753.33333333372</v>
      </c>
    </row>
    <row r="221" spans="2:4" x14ac:dyDescent="0.3">
      <c r="B221" s="4">
        <v>45627</v>
      </c>
      <c r="C221" s="36">
        <v>121350.67741935467</v>
      </c>
      <c r="D221" s="36">
        <v>151350.67741935467</v>
      </c>
    </row>
    <row r="222" spans="2:4" x14ac:dyDescent="0.3">
      <c r="B222" s="4">
        <v>45658</v>
      </c>
      <c r="C222" s="36">
        <v>127111.41935483855</v>
      </c>
      <c r="D222" s="36">
        <v>157111.41935483855</v>
      </c>
    </row>
    <row r="223" spans="2:4" x14ac:dyDescent="0.3">
      <c r="B223" s="4">
        <v>45689</v>
      </c>
      <c r="C223" s="36">
        <v>104144.53571428568</v>
      </c>
      <c r="D223" s="36">
        <v>134144.53571428568</v>
      </c>
    </row>
    <row r="224" spans="2:4" x14ac:dyDescent="0.3">
      <c r="B224" s="4">
        <v>45717</v>
      </c>
      <c r="C224" s="36">
        <v>133403.67741935456</v>
      </c>
      <c r="D224" s="36">
        <v>163403.67741935456</v>
      </c>
    </row>
    <row r="225" spans="2:4" x14ac:dyDescent="0.3">
      <c r="B225" s="4">
        <v>45748</v>
      </c>
      <c r="C225" s="36">
        <v>111947.36666666623</v>
      </c>
      <c r="D225" s="36">
        <v>141947.36666666623</v>
      </c>
    </row>
    <row r="226" spans="2:4" x14ac:dyDescent="0.3">
      <c r="B226" s="4">
        <v>45778</v>
      </c>
      <c r="C226" s="36">
        <v>128681.99999999953</v>
      </c>
      <c r="D226" s="36">
        <v>158681.99999999953</v>
      </c>
    </row>
    <row r="227" spans="2:4" x14ac:dyDescent="0.3">
      <c r="B227" s="4">
        <v>45809</v>
      </c>
      <c r="C227" s="36">
        <v>157147.99999999977</v>
      </c>
      <c r="D227" s="36">
        <v>187147.99999999977</v>
      </c>
    </row>
    <row r="228" spans="2:4" x14ac:dyDescent="0.3">
      <c r="B228" s="4">
        <v>45839</v>
      </c>
      <c r="C228" s="36">
        <v>170163.61290322547</v>
      </c>
      <c r="D228" s="36">
        <v>200163.61290322547</v>
      </c>
    </row>
    <row r="229" spans="2:4" x14ac:dyDescent="0.3">
      <c r="B229" s="4">
        <v>45870</v>
      </c>
      <c r="C229" s="36">
        <v>171734.45161290339</v>
      </c>
      <c r="D229" s="36">
        <v>201734.45161290339</v>
      </c>
    </row>
    <row r="230" spans="2:4" x14ac:dyDescent="0.3">
      <c r="B230" s="4">
        <v>45901</v>
      </c>
      <c r="C230" s="36">
        <v>168784.66666666663</v>
      </c>
      <c r="D230" s="36">
        <v>198784.66666666663</v>
      </c>
    </row>
    <row r="231" spans="2:4" x14ac:dyDescent="0.3">
      <c r="B231" s="4">
        <v>45931</v>
      </c>
      <c r="C231" s="36">
        <v>155941.12903225783</v>
      </c>
      <c r="D231" s="36">
        <v>185941.12903225783</v>
      </c>
    </row>
    <row r="232" spans="2:4" x14ac:dyDescent="0.3">
      <c r="B232" s="4">
        <v>45962</v>
      </c>
      <c r="C232" s="36">
        <v>155821.63333333365</v>
      </c>
      <c r="D232" s="36">
        <v>185821.63333333365</v>
      </c>
    </row>
    <row r="233" spans="2:4" x14ac:dyDescent="0.3">
      <c r="B233" s="4">
        <v>45992</v>
      </c>
      <c r="C233" s="36">
        <v>160711.80645161262</v>
      </c>
      <c r="D233" s="36">
        <v>190711.80645161262</v>
      </c>
    </row>
    <row r="234" spans="2:4" x14ac:dyDescent="0.3">
      <c r="B234" s="4">
        <v>46023</v>
      </c>
      <c r="C234" s="36">
        <v>151399.12903225794</v>
      </c>
      <c r="D234" s="36">
        <v>181399.12903225794</v>
      </c>
    </row>
    <row r="235" spans="2:4" x14ac:dyDescent="0.3">
      <c r="B235" s="4">
        <v>46054</v>
      </c>
      <c r="C235" s="36">
        <v>156522.07142857078</v>
      </c>
      <c r="D235" s="36">
        <v>186522.07142857078</v>
      </c>
    </row>
    <row r="236" spans="2:4" x14ac:dyDescent="0.3">
      <c r="B236" s="4">
        <v>46082</v>
      </c>
      <c r="C236" s="36">
        <v>161455.16129032208</v>
      </c>
      <c r="D236" s="36">
        <v>191455.16129032208</v>
      </c>
    </row>
    <row r="237" spans="2:4" x14ac:dyDescent="0.3">
      <c r="B237" s="4">
        <v>46113</v>
      </c>
      <c r="C237" s="36">
        <v>168195.69999999972</v>
      </c>
      <c r="D237" s="36">
        <v>198195.69999999972</v>
      </c>
    </row>
    <row r="238" spans="2:4" x14ac:dyDescent="0.3">
      <c r="B238" s="4">
        <v>46143</v>
      </c>
      <c r="C238" s="36">
        <v>173888.09677419404</v>
      </c>
      <c r="D238" s="36">
        <v>203888.09677419404</v>
      </c>
    </row>
    <row r="239" spans="2:4" x14ac:dyDescent="0.3">
      <c r="B239" s="4">
        <v>46174</v>
      </c>
      <c r="C239" s="36">
        <v>179294.83225806488</v>
      </c>
      <c r="D239" s="36">
        <v>209294.83225806488</v>
      </c>
    </row>
  </sheetData>
  <mergeCells count="1">
    <mergeCell ref="B3:D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6"/>
  <sheetViews>
    <sheetView topLeftCell="A3" zoomScale="85" zoomScaleNormal="85" workbookViewId="0">
      <selection activeCell="U39" sqref="U39"/>
    </sheetView>
  </sheetViews>
  <sheetFormatPr defaultColWidth="8.77734375" defaultRowHeight="14.4" x14ac:dyDescent="0.3"/>
  <cols>
    <col min="1" max="1" width="4.6640625" style="3" customWidth="1"/>
    <col min="2" max="2" width="66.6640625" style="3" customWidth="1"/>
    <col min="3" max="5" width="11.44140625" style="3" hidden="1" customWidth="1"/>
    <col min="6" max="7" width="11.6640625" style="3" hidden="1" customWidth="1"/>
    <col min="8" max="20" width="11.77734375" style="3" customWidth="1"/>
    <col min="21" max="21" width="11.109375" style="3" bestFit="1" customWidth="1"/>
    <col min="22" max="16384" width="8.77734375" style="3"/>
  </cols>
  <sheetData>
    <row r="1" spans="1:21" x14ac:dyDescent="0.3">
      <c r="A1" s="3" t="str">
        <f>'Rail Estimates'!A1</f>
        <v>Last Updated: Aug 19 2026</v>
      </c>
    </row>
    <row r="3" spans="1:21" ht="18" customHeight="1" x14ac:dyDescent="0.35">
      <c r="B3" s="40" t="s">
        <v>107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15" customHeight="1" thickBot="1" x14ac:dyDescent="0.35">
      <c r="B4" s="41" t="s">
        <v>48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ht="15" thickBot="1" x14ac:dyDescent="0.35">
      <c r="B5" s="18"/>
      <c r="C5" s="19">
        <v>2007</v>
      </c>
      <c r="D5" s="19">
        <v>2008</v>
      </c>
      <c r="E5" s="19">
        <v>2009</v>
      </c>
      <c r="F5" s="19">
        <v>2010</v>
      </c>
      <c r="G5" s="19">
        <v>2011</v>
      </c>
      <c r="H5" s="19">
        <v>2012</v>
      </c>
      <c r="I5" s="19">
        <v>2013</v>
      </c>
      <c r="J5" s="19">
        <v>2014</v>
      </c>
      <c r="K5" s="19">
        <v>2015</v>
      </c>
      <c r="L5" s="19">
        <v>2016</v>
      </c>
      <c r="M5" s="19">
        <v>2017</v>
      </c>
      <c r="N5" s="19">
        <v>2018</v>
      </c>
      <c r="O5" s="19">
        <v>2019</v>
      </c>
      <c r="P5" s="19">
        <v>2020</v>
      </c>
      <c r="Q5" s="19">
        <v>2021</v>
      </c>
      <c r="R5" s="19">
        <v>2022</v>
      </c>
      <c r="S5" s="19">
        <v>2023</v>
      </c>
      <c r="T5" s="19">
        <v>2024</v>
      </c>
      <c r="U5" s="29">
        <v>2025</v>
      </c>
    </row>
    <row r="6" spans="1:21" customFormat="1" x14ac:dyDescent="0.3">
      <c r="B6" s="25" t="s">
        <v>104</v>
      </c>
      <c r="C6" s="26">
        <v>92000</v>
      </c>
      <c r="D6" s="26">
        <v>104000</v>
      </c>
      <c r="E6" s="26">
        <v>118000</v>
      </c>
      <c r="F6" s="26">
        <v>118000</v>
      </c>
      <c r="G6" s="26">
        <v>145000</v>
      </c>
      <c r="H6" s="26">
        <v>160000</v>
      </c>
      <c r="I6" s="26">
        <v>160000</v>
      </c>
      <c r="J6" s="26">
        <v>240000</v>
      </c>
      <c r="K6" s="26">
        <v>240000</v>
      </c>
      <c r="L6" s="26">
        <v>240000</v>
      </c>
      <c r="M6" s="26">
        <v>240000</v>
      </c>
      <c r="N6" s="26">
        <v>240000</v>
      </c>
      <c r="O6" s="26">
        <v>240000</v>
      </c>
      <c r="P6" s="26">
        <v>240000</v>
      </c>
      <c r="Q6" s="26">
        <v>240000</v>
      </c>
      <c r="R6" s="26">
        <v>240000</v>
      </c>
      <c r="S6" s="26">
        <v>275000</v>
      </c>
      <c r="T6" s="26">
        <v>275000</v>
      </c>
      <c r="U6" s="30">
        <v>275000</v>
      </c>
    </row>
    <row r="7" spans="1:21" x14ac:dyDescent="0.3">
      <c r="B7" s="6" t="s">
        <v>100</v>
      </c>
      <c r="C7" s="7">
        <v>58000</v>
      </c>
      <c r="D7" s="7">
        <v>58000</v>
      </c>
      <c r="E7" s="7">
        <v>58000</v>
      </c>
      <c r="F7" s="7">
        <v>58000</v>
      </c>
      <c r="G7" s="7">
        <v>58000</v>
      </c>
      <c r="H7" s="7">
        <v>68000</v>
      </c>
      <c r="I7" s="7">
        <v>68000</v>
      </c>
      <c r="J7" s="7">
        <v>68000</v>
      </c>
      <c r="K7" s="7">
        <v>68000</v>
      </c>
      <c r="L7" s="7">
        <v>68000</v>
      </c>
      <c r="M7" s="7">
        <v>68000</v>
      </c>
      <c r="N7" s="7">
        <v>68000</v>
      </c>
      <c r="O7" s="7">
        <v>68000</v>
      </c>
      <c r="P7" s="7">
        <v>68000</v>
      </c>
      <c r="Q7" s="7">
        <v>68000</v>
      </c>
      <c r="R7" s="7">
        <v>68000</v>
      </c>
      <c r="S7" s="7">
        <v>68000</v>
      </c>
      <c r="T7" s="7">
        <v>68000</v>
      </c>
      <c r="U7" s="31">
        <v>68000</v>
      </c>
    </row>
    <row r="8" spans="1:21" x14ac:dyDescent="0.3">
      <c r="B8" s="6" t="s">
        <v>49</v>
      </c>
      <c r="C8" s="7">
        <v>80000</v>
      </c>
      <c r="D8" s="7">
        <v>110000</v>
      </c>
      <c r="E8" s="7">
        <v>110000</v>
      </c>
      <c r="F8" s="7">
        <v>161500</v>
      </c>
      <c r="G8" s="7">
        <v>185000</v>
      </c>
      <c r="H8" s="7">
        <v>214000</v>
      </c>
      <c r="I8" s="7">
        <v>214000</v>
      </c>
      <c r="J8" s="7">
        <v>214000</v>
      </c>
      <c r="K8" s="7">
        <v>214000</v>
      </c>
      <c r="L8" s="7">
        <v>214000</v>
      </c>
      <c r="M8" s="7">
        <v>214000</v>
      </c>
      <c r="N8" s="7">
        <v>214000</v>
      </c>
      <c r="O8" s="7">
        <v>214000</v>
      </c>
      <c r="P8" s="7">
        <v>214000</v>
      </c>
      <c r="Q8" s="7">
        <v>214000</v>
      </c>
      <c r="R8" s="7">
        <v>214000</v>
      </c>
      <c r="S8" s="7">
        <v>214000</v>
      </c>
      <c r="T8" s="7">
        <v>214000</v>
      </c>
      <c r="U8" s="31">
        <v>214000</v>
      </c>
    </row>
    <row r="9" spans="1:21" x14ac:dyDescent="0.3">
      <c r="B9" s="6" t="s">
        <v>78</v>
      </c>
      <c r="C9" s="7">
        <v>0</v>
      </c>
      <c r="D9" s="7">
        <v>0</v>
      </c>
      <c r="E9" s="7">
        <v>0</v>
      </c>
      <c r="F9" s="7">
        <v>0</v>
      </c>
      <c r="G9" s="7">
        <v>25000</v>
      </c>
      <c r="H9" s="8">
        <v>25000</v>
      </c>
      <c r="I9" s="8">
        <v>145000</v>
      </c>
      <c r="J9" s="8">
        <v>145000</v>
      </c>
      <c r="K9" s="8">
        <v>145000</v>
      </c>
      <c r="L9" s="8">
        <v>145000</v>
      </c>
      <c r="M9" s="8">
        <v>145000</v>
      </c>
      <c r="N9" s="8">
        <v>145000</v>
      </c>
      <c r="O9" s="8">
        <v>145000</v>
      </c>
      <c r="P9" s="8">
        <v>145000</v>
      </c>
      <c r="Q9" s="8">
        <v>145000</v>
      </c>
      <c r="R9" s="8">
        <v>145000</v>
      </c>
      <c r="S9" s="8">
        <v>145000</v>
      </c>
      <c r="T9" s="8">
        <v>145000</v>
      </c>
      <c r="U9" s="32">
        <v>145000</v>
      </c>
    </row>
    <row r="10" spans="1:21" x14ac:dyDescent="0.3">
      <c r="B10" s="6" t="s">
        <v>58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8">
        <v>0</v>
      </c>
      <c r="I10" s="8">
        <v>0</v>
      </c>
      <c r="J10" s="8">
        <v>40000</v>
      </c>
      <c r="K10" s="8">
        <v>40000</v>
      </c>
      <c r="L10" s="8">
        <v>40000</v>
      </c>
      <c r="M10" s="8">
        <v>40000</v>
      </c>
      <c r="N10" s="8">
        <v>40000</v>
      </c>
      <c r="O10" s="8">
        <v>40000</v>
      </c>
      <c r="P10" s="8">
        <v>40000</v>
      </c>
      <c r="Q10" s="8">
        <v>40000</v>
      </c>
      <c r="R10" s="8">
        <v>40000</v>
      </c>
      <c r="S10" s="8">
        <v>40000</v>
      </c>
      <c r="T10" s="8">
        <v>40000</v>
      </c>
      <c r="U10" s="32">
        <v>40000</v>
      </c>
    </row>
    <row r="11" spans="1:21" x14ac:dyDescent="0.3">
      <c r="B11" s="6" t="s">
        <v>101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20000</v>
      </c>
      <c r="L11" s="7">
        <v>20000</v>
      </c>
      <c r="M11" s="8">
        <v>20000</v>
      </c>
      <c r="N11" s="8">
        <v>20000</v>
      </c>
      <c r="O11" s="8">
        <v>20000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32">
        <v>0</v>
      </c>
    </row>
    <row r="12" spans="1:21" x14ac:dyDescent="0.3">
      <c r="B12" s="6" t="s">
        <v>99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32">
        <v>0</v>
      </c>
    </row>
    <row r="13" spans="1:21" x14ac:dyDescent="0.3">
      <c r="B13" s="6" t="s">
        <v>97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>
        <v>520000</v>
      </c>
      <c r="N13" s="8">
        <v>570000</v>
      </c>
      <c r="O13" s="8">
        <v>600000</v>
      </c>
      <c r="P13" s="8">
        <v>600000</v>
      </c>
      <c r="Q13" s="8">
        <v>600000</v>
      </c>
      <c r="R13" s="8">
        <v>750000</v>
      </c>
      <c r="S13" s="8">
        <v>750000</v>
      </c>
      <c r="T13" s="8">
        <v>750000</v>
      </c>
      <c r="U13" s="32">
        <v>750000</v>
      </c>
    </row>
    <row r="14" spans="1:21" x14ac:dyDescent="0.3">
      <c r="B14" s="6" t="s">
        <v>103</v>
      </c>
      <c r="C14" s="7"/>
      <c r="D14" s="7"/>
      <c r="E14" s="7"/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32">
        <v>0</v>
      </c>
    </row>
    <row r="15" spans="1:21" x14ac:dyDescent="0.3">
      <c r="B15" s="6" t="s">
        <v>80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84000</v>
      </c>
      <c r="L15" s="7">
        <v>88000</v>
      </c>
      <c r="M15" s="7">
        <v>88000</v>
      </c>
      <c r="N15" s="7">
        <v>88000</v>
      </c>
      <c r="O15" s="7">
        <v>88000</v>
      </c>
      <c r="P15" s="7">
        <v>88000</v>
      </c>
      <c r="Q15" s="7">
        <v>88000</v>
      </c>
      <c r="R15" s="7">
        <v>88000</v>
      </c>
      <c r="S15" s="7">
        <v>88000</v>
      </c>
      <c r="T15" s="7">
        <v>88000</v>
      </c>
      <c r="U15" s="31">
        <v>0</v>
      </c>
    </row>
    <row r="16" spans="1:21" x14ac:dyDescent="0.3">
      <c r="B16" s="9" t="s">
        <v>53</v>
      </c>
      <c r="C16" s="10">
        <f>SUM(C6:C15)</f>
        <v>230000</v>
      </c>
      <c r="D16" s="10">
        <f>SUM(D6:D15)</f>
        <v>272000</v>
      </c>
      <c r="E16" s="10">
        <f>SUM(E6:E15)</f>
        <v>286000</v>
      </c>
      <c r="F16" s="10">
        <f>SUM(F6:F15)</f>
        <v>337500</v>
      </c>
      <c r="G16" s="10">
        <f>SUM(G6:G15)</f>
        <v>413000</v>
      </c>
      <c r="H16" s="10">
        <f t="shared" ref="H16:P16" si="0">SUM(H6:H15)</f>
        <v>467000</v>
      </c>
      <c r="I16" s="10">
        <f t="shared" si="0"/>
        <v>587000</v>
      </c>
      <c r="J16" s="10">
        <f t="shared" si="0"/>
        <v>707000</v>
      </c>
      <c r="K16" s="10">
        <f t="shared" si="0"/>
        <v>811000</v>
      </c>
      <c r="L16" s="10">
        <f t="shared" si="0"/>
        <v>815000</v>
      </c>
      <c r="M16" s="10">
        <f t="shared" si="0"/>
        <v>1335000</v>
      </c>
      <c r="N16" s="10">
        <f t="shared" si="0"/>
        <v>1385000</v>
      </c>
      <c r="O16" s="10">
        <f t="shared" si="0"/>
        <v>1415000</v>
      </c>
      <c r="P16" s="10">
        <f t="shared" si="0"/>
        <v>1395000</v>
      </c>
      <c r="Q16" s="10">
        <f>SUM(Q6:Q15)</f>
        <v>1395000</v>
      </c>
      <c r="R16" s="10">
        <f>SUM(R6:R15)</f>
        <v>1545000</v>
      </c>
      <c r="S16" s="10">
        <f>SUM(S6:S15)</f>
        <v>1580000</v>
      </c>
      <c r="T16" s="10">
        <f>SUM(T6:T15)</f>
        <v>1580000</v>
      </c>
      <c r="U16" s="33">
        <f>SUM(U6:U15)</f>
        <v>1492000</v>
      </c>
    </row>
    <row r="17" spans="2:21" x14ac:dyDescent="0.3">
      <c r="B17" s="6" t="s">
        <v>62</v>
      </c>
      <c r="C17" s="7">
        <v>0</v>
      </c>
      <c r="D17" s="7">
        <v>0</v>
      </c>
      <c r="E17" s="7">
        <v>65000</v>
      </c>
      <c r="F17" s="7">
        <v>65000</v>
      </c>
      <c r="G17" s="7">
        <v>65000</v>
      </c>
      <c r="H17" s="7">
        <v>65000</v>
      </c>
      <c r="I17" s="7">
        <v>65000</v>
      </c>
      <c r="J17" s="7">
        <v>65000</v>
      </c>
      <c r="K17" s="7">
        <v>65000</v>
      </c>
      <c r="L17" s="7">
        <v>65000</v>
      </c>
      <c r="M17" s="7">
        <v>65000</v>
      </c>
      <c r="N17" s="7">
        <v>65000</v>
      </c>
      <c r="O17" s="7">
        <v>65000</v>
      </c>
      <c r="P17" s="7">
        <v>65000</v>
      </c>
      <c r="Q17" s="7">
        <v>65000</v>
      </c>
      <c r="R17" s="7">
        <v>65000</v>
      </c>
      <c r="S17" s="7">
        <v>65000</v>
      </c>
      <c r="T17" s="7">
        <v>0</v>
      </c>
      <c r="U17" s="32">
        <v>0</v>
      </c>
    </row>
    <row r="18" spans="2:21" x14ac:dyDescent="0.3">
      <c r="B18" s="6" t="s">
        <v>106</v>
      </c>
      <c r="C18" s="7">
        <v>0</v>
      </c>
      <c r="D18" s="7">
        <v>0</v>
      </c>
      <c r="E18" s="7">
        <v>0</v>
      </c>
      <c r="F18" s="7">
        <v>20000</v>
      </c>
      <c r="G18" s="7">
        <v>30000</v>
      </c>
      <c r="H18" s="7">
        <v>30000</v>
      </c>
      <c r="I18" s="7">
        <v>30000</v>
      </c>
      <c r="J18" s="7">
        <v>80000</v>
      </c>
      <c r="K18" s="7">
        <v>80000</v>
      </c>
      <c r="L18" s="7">
        <v>80000</v>
      </c>
      <c r="M18" s="7">
        <v>80000</v>
      </c>
      <c r="N18" s="7">
        <v>80000</v>
      </c>
      <c r="O18" s="7">
        <v>80000</v>
      </c>
      <c r="P18" s="7">
        <v>80000</v>
      </c>
      <c r="Q18" s="7">
        <v>80000</v>
      </c>
      <c r="R18" s="7">
        <v>80000</v>
      </c>
      <c r="S18" s="7">
        <v>80000</v>
      </c>
      <c r="T18" s="7">
        <v>0</v>
      </c>
      <c r="U18" s="32">
        <v>0</v>
      </c>
    </row>
    <row r="19" spans="2:21" x14ac:dyDescent="0.3">
      <c r="B19" s="6" t="s">
        <v>75</v>
      </c>
      <c r="C19" s="7">
        <v>0</v>
      </c>
      <c r="D19" s="7">
        <v>10000</v>
      </c>
      <c r="E19" s="7">
        <v>10000</v>
      </c>
      <c r="F19" s="7">
        <v>10000</v>
      </c>
      <c r="G19" s="7">
        <v>10000</v>
      </c>
      <c r="H19" s="7">
        <v>10000</v>
      </c>
      <c r="I19" s="7">
        <v>10000</v>
      </c>
      <c r="J19" s="7">
        <v>10000</v>
      </c>
      <c r="K19" s="7">
        <v>10000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31">
        <v>0</v>
      </c>
    </row>
    <row r="20" spans="2:21" x14ac:dyDescent="0.3">
      <c r="B20" s="6" t="s">
        <v>67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120000</v>
      </c>
      <c r="I20" s="7">
        <v>120000</v>
      </c>
      <c r="J20" s="7">
        <v>160000</v>
      </c>
      <c r="K20" s="7">
        <v>160000</v>
      </c>
      <c r="L20" s="7">
        <v>160000</v>
      </c>
      <c r="M20" s="7">
        <v>160000</v>
      </c>
      <c r="N20" s="7">
        <v>160000</v>
      </c>
      <c r="O20" s="7">
        <v>160000</v>
      </c>
      <c r="P20" s="7">
        <v>160000</v>
      </c>
      <c r="Q20" s="7">
        <v>160000</v>
      </c>
      <c r="R20" s="7">
        <v>160000</v>
      </c>
      <c r="S20" s="7">
        <v>160000</v>
      </c>
      <c r="T20" s="7">
        <v>160000</v>
      </c>
      <c r="U20" s="31">
        <v>160000</v>
      </c>
    </row>
    <row r="21" spans="2:21" x14ac:dyDescent="0.3">
      <c r="B21" s="6" t="s">
        <v>68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1">
        <v>70000</v>
      </c>
      <c r="I21" s="11">
        <v>70000</v>
      </c>
      <c r="J21" s="11">
        <v>70000</v>
      </c>
      <c r="K21" s="11">
        <v>70000</v>
      </c>
      <c r="L21" s="11">
        <v>70000</v>
      </c>
      <c r="M21" s="7">
        <v>70000</v>
      </c>
      <c r="N21" s="7">
        <v>70000</v>
      </c>
      <c r="O21" s="7">
        <v>70000</v>
      </c>
      <c r="P21" s="7">
        <v>70000</v>
      </c>
      <c r="Q21" s="7">
        <v>70000</v>
      </c>
      <c r="R21" s="7">
        <v>70000</v>
      </c>
      <c r="S21" s="7">
        <v>70000</v>
      </c>
      <c r="T21" s="7">
        <v>70000</v>
      </c>
      <c r="U21" s="31">
        <v>70000</v>
      </c>
    </row>
    <row r="22" spans="2:21" x14ac:dyDescent="0.3">
      <c r="B22" s="6" t="s">
        <v>74</v>
      </c>
      <c r="C22" s="7">
        <v>0</v>
      </c>
      <c r="D22" s="7">
        <v>0</v>
      </c>
      <c r="E22" s="7">
        <v>0</v>
      </c>
      <c r="F22" s="7">
        <v>0</v>
      </c>
      <c r="G22" s="7">
        <v>100000</v>
      </c>
      <c r="H22" s="7">
        <v>100000</v>
      </c>
      <c r="I22" s="7">
        <v>200000</v>
      </c>
      <c r="J22" s="7">
        <v>200000</v>
      </c>
      <c r="K22" s="7">
        <v>200000</v>
      </c>
      <c r="L22" s="7">
        <v>200000</v>
      </c>
      <c r="M22" s="7">
        <v>200000</v>
      </c>
      <c r="N22" s="7">
        <v>200000</v>
      </c>
      <c r="O22" s="7">
        <v>200000</v>
      </c>
      <c r="P22" s="7">
        <v>200000</v>
      </c>
      <c r="Q22" s="7">
        <v>200000</v>
      </c>
      <c r="R22" s="7">
        <v>200000</v>
      </c>
      <c r="S22" s="7">
        <v>200000</v>
      </c>
      <c r="T22" s="7">
        <v>200000</v>
      </c>
      <c r="U22" s="32">
        <v>0</v>
      </c>
    </row>
    <row r="23" spans="2:21" x14ac:dyDescent="0.3">
      <c r="B23" s="6" t="s">
        <v>66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90000</v>
      </c>
      <c r="I23" s="7">
        <v>90000</v>
      </c>
      <c r="J23" s="7">
        <v>90000</v>
      </c>
      <c r="K23" s="7">
        <v>90000</v>
      </c>
      <c r="L23" s="7">
        <v>90000</v>
      </c>
      <c r="M23" s="7">
        <v>90000</v>
      </c>
      <c r="N23" s="7">
        <v>90000</v>
      </c>
      <c r="O23" s="7">
        <v>90000</v>
      </c>
      <c r="P23" s="7">
        <v>90000</v>
      </c>
      <c r="Q23" s="7">
        <v>90000</v>
      </c>
      <c r="R23" s="7">
        <v>90000</v>
      </c>
      <c r="S23" s="7">
        <v>90000</v>
      </c>
      <c r="T23" s="7">
        <v>90000</v>
      </c>
      <c r="U23" s="31">
        <v>90000</v>
      </c>
    </row>
    <row r="24" spans="2:21" x14ac:dyDescent="0.3">
      <c r="B24" s="6" t="s">
        <v>69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10000</v>
      </c>
      <c r="I24" s="7">
        <v>80000</v>
      </c>
      <c r="J24" s="7">
        <v>80000</v>
      </c>
      <c r="K24" s="7">
        <v>80000</v>
      </c>
      <c r="L24" s="7">
        <v>80000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31">
        <v>0</v>
      </c>
    </row>
    <row r="25" spans="2:21" x14ac:dyDescent="0.3">
      <c r="B25" s="6" t="s">
        <v>96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1">
        <v>60000</v>
      </c>
      <c r="J25" s="11">
        <v>60000</v>
      </c>
      <c r="K25" s="11">
        <v>60000</v>
      </c>
      <c r="L25" s="11">
        <v>60000</v>
      </c>
      <c r="M25" s="11">
        <v>60000</v>
      </c>
      <c r="N25" s="11">
        <v>60000</v>
      </c>
      <c r="O25" s="11">
        <v>60000</v>
      </c>
      <c r="P25" s="11">
        <v>60000</v>
      </c>
      <c r="Q25" s="11">
        <v>60000</v>
      </c>
      <c r="R25" s="11">
        <v>60000</v>
      </c>
      <c r="S25" s="11">
        <v>60000</v>
      </c>
      <c r="T25" s="11">
        <v>60000</v>
      </c>
      <c r="U25" s="34">
        <v>60000</v>
      </c>
    </row>
    <row r="26" spans="2:21" x14ac:dyDescent="0.3">
      <c r="B26" s="6" t="s">
        <v>63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1">
        <v>70000</v>
      </c>
      <c r="I26" s="11">
        <v>70000</v>
      </c>
      <c r="J26" s="11">
        <v>70000</v>
      </c>
      <c r="K26" s="11">
        <v>70000</v>
      </c>
      <c r="L26" s="11">
        <v>70000</v>
      </c>
      <c r="M26" s="7">
        <v>70000</v>
      </c>
      <c r="N26" s="7">
        <v>70000</v>
      </c>
      <c r="O26" s="7">
        <v>70000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31">
        <v>0</v>
      </c>
    </row>
    <row r="27" spans="2:21" x14ac:dyDescent="0.3">
      <c r="B27" s="6" t="s">
        <v>64</v>
      </c>
      <c r="C27" s="7">
        <v>0</v>
      </c>
      <c r="D27" s="7">
        <v>0</v>
      </c>
      <c r="E27" s="7">
        <v>0</v>
      </c>
      <c r="F27" s="7">
        <v>0</v>
      </c>
      <c r="G27" s="7">
        <v>20000</v>
      </c>
      <c r="H27" s="11">
        <v>20000</v>
      </c>
      <c r="I27" s="11">
        <v>65000</v>
      </c>
      <c r="J27" s="11">
        <v>65000</v>
      </c>
      <c r="K27" s="11">
        <v>65000</v>
      </c>
      <c r="L27" s="11">
        <v>65000</v>
      </c>
      <c r="M27" s="7">
        <v>65000</v>
      </c>
      <c r="N27" s="7">
        <v>65000</v>
      </c>
      <c r="O27" s="7">
        <v>65000</v>
      </c>
      <c r="P27" s="7">
        <v>65000</v>
      </c>
      <c r="Q27" s="7">
        <v>65000</v>
      </c>
      <c r="R27" s="7">
        <v>65000</v>
      </c>
      <c r="S27" s="7">
        <v>65000</v>
      </c>
      <c r="T27" s="7">
        <v>65000</v>
      </c>
      <c r="U27" s="31">
        <v>65000</v>
      </c>
    </row>
    <row r="28" spans="2:21" x14ac:dyDescent="0.3">
      <c r="B28" s="6" t="s">
        <v>72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1">
        <v>35000</v>
      </c>
      <c r="I28" s="11">
        <v>65000</v>
      </c>
      <c r="J28" s="11">
        <v>65000</v>
      </c>
      <c r="K28" s="11">
        <v>65000</v>
      </c>
      <c r="L28" s="11">
        <v>65000</v>
      </c>
      <c r="M28" s="7">
        <v>65000</v>
      </c>
      <c r="N28" s="7">
        <v>65000</v>
      </c>
      <c r="O28" s="7">
        <v>65000</v>
      </c>
      <c r="P28" s="7">
        <v>65000</v>
      </c>
      <c r="Q28" s="7">
        <v>0</v>
      </c>
      <c r="R28" s="7">
        <v>0</v>
      </c>
      <c r="S28" s="7">
        <v>0</v>
      </c>
      <c r="T28" s="7">
        <v>0</v>
      </c>
      <c r="U28" s="31">
        <v>0</v>
      </c>
    </row>
    <row r="29" spans="2:21" x14ac:dyDescent="0.3">
      <c r="B29" s="12" t="s">
        <v>73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1">
        <v>80000</v>
      </c>
      <c r="I29" s="11">
        <v>80000</v>
      </c>
      <c r="J29" s="11">
        <v>80000</v>
      </c>
      <c r="K29" s="11">
        <v>80000</v>
      </c>
      <c r="L29" s="11">
        <v>80000</v>
      </c>
      <c r="M29" s="7">
        <v>80000</v>
      </c>
      <c r="N29" s="7">
        <v>80000</v>
      </c>
      <c r="O29" s="7">
        <v>80000</v>
      </c>
      <c r="P29" s="7">
        <v>80000</v>
      </c>
      <c r="Q29" s="7">
        <v>80000</v>
      </c>
      <c r="R29" s="7">
        <v>80000</v>
      </c>
      <c r="S29" s="7">
        <v>80000</v>
      </c>
      <c r="T29" s="7">
        <v>80000</v>
      </c>
      <c r="U29" s="31">
        <v>80000</v>
      </c>
    </row>
    <row r="30" spans="2:21" x14ac:dyDescent="0.3">
      <c r="B30" s="12" t="s">
        <v>70</v>
      </c>
      <c r="C30" s="7">
        <v>0</v>
      </c>
      <c r="D30" s="7">
        <v>0</v>
      </c>
      <c r="E30" s="7">
        <v>0</v>
      </c>
      <c r="F30" s="7">
        <v>0</v>
      </c>
      <c r="G30" s="11">
        <v>20000</v>
      </c>
      <c r="H30" s="11">
        <v>40000</v>
      </c>
      <c r="I30" s="11">
        <v>80000</v>
      </c>
      <c r="J30" s="11">
        <v>80000</v>
      </c>
      <c r="K30" s="11">
        <v>80000</v>
      </c>
      <c r="L30" s="11">
        <v>80000</v>
      </c>
      <c r="M30" s="7">
        <v>80000</v>
      </c>
      <c r="N30" s="7">
        <v>80000</v>
      </c>
      <c r="O30" s="7">
        <v>80000</v>
      </c>
      <c r="P30" s="7">
        <v>80000</v>
      </c>
      <c r="Q30" s="7">
        <v>80000</v>
      </c>
      <c r="R30" s="7">
        <v>80000</v>
      </c>
      <c r="S30" s="7">
        <v>80000</v>
      </c>
      <c r="T30" s="7">
        <v>0</v>
      </c>
      <c r="U30" s="31">
        <v>0</v>
      </c>
    </row>
    <row r="31" spans="2:21" x14ac:dyDescent="0.3">
      <c r="B31" s="12" t="s">
        <v>71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1">
        <v>65000</v>
      </c>
      <c r="J31" s="11">
        <v>65000</v>
      </c>
      <c r="K31" s="11">
        <v>65000</v>
      </c>
      <c r="L31" s="11">
        <v>65000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31">
        <v>0</v>
      </c>
    </row>
    <row r="32" spans="2:21" x14ac:dyDescent="0.3">
      <c r="B32" s="12" t="s">
        <v>79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11">
        <v>100000</v>
      </c>
      <c r="M32" s="7">
        <v>100000</v>
      </c>
      <c r="N32" s="7">
        <v>100000</v>
      </c>
      <c r="O32" s="7">
        <v>100000</v>
      </c>
      <c r="P32" s="7">
        <v>100000</v>
      </c>
      <c r="Q32" s="7">
        <v>100000</v>
      </c>
      <c r="R32" s="7">
        <v>100000</v>
      </c>
      <c r="S32" s="7">
        <v>100000</v>
      </c>
      <c r="T32" s="7">
        <v>100000</v>
      </c>
      <c r="U32" s="31">
        <v>100000</v>
      </c>
    </row>
    <row r="33" spans="2:21" x14ac:dyDescent="0.3">
      <c r="B33" s="12" t="s">
        <v>65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20000</v>
      </c>
      <c r="K33" s="7">
        <v>180000</v>
      </c>
      <c r="L33" s="7">
        <v>180000</v>
      </c>
      <c r="M33" s="7">
        <v>180000</v>
      </c>
      <c r="N33" s="7">
        <v>180000</v>
      </c>
      <c r="O33" s="7">
        <v>180000</v>
      </c>
      <c r="P33" s="7">
        <v>180000</v>
      </c>
      <c r="Q33" s="7">
        <v>180000</v>
      </c>
      <c r="R33" s="7">
        <v>180000</v>
      </c>
      <c r="S33" s="7">
        <v>180000</v>
      </c>
      <c r="T33" s="7">
        <v>180000</v>
      </c>
      <c r="U33" s="31">
        <v>180000</v>
      </c>
    </row>
    <row r="34" spans="2:21" ht="15" thickBot="1" x14ac:dyDescent="0.35">
      <c r="B34" s="20" t="s">
        <v>60</v>
      </c>
      <c r="C34" s="21">
        <f t="shared" ref="C34:P34" si="1">SUM(C17:C33)</f>
        <v>0</v>
      </c>
      <c r="D34" s="21">
        <f t="shared" si="1"/>
        <v>10000</v>
      </c>
      <c r="E34" s="21">
        <f t="shared" si="1"/>
        <v>75000</v>
      </c>
      <c r="F34" s="21">
        <f t="shared" si="1"/>
        <v>95000</v>
      </c>
      <c r="G34" s="21">
        <f t="shared" si="1"/>
        <v>245000</v>
      </c>
      <c r="H34" s="21">
        <f t="shared" si="1"/>
        <v>740000</v>
      </c>
      <c r="I34" s="21">
        <f t="shared" si="1"/>
        <v>1150000</v>
      </c>
      <c r="J34" s="21">
        <f t="shared" si="1"/>
        <v>1260000</v>
      </c>
      <c r="K34" s="21">
        <f t="shared" si="1"/>
        <v>1420000</v>
      </c>
      <c r="L34" s="21">
        <f t="shared" si="1"/>
        <v>1510000</v>
      </c>
      <c r="M34" s="21">
        <f t="shared" si="1"/>
        <v>1365000</v>
      </c>
      <c r="N34" s="21">
        <f t="shared" si="1"/>
        <v>1365000</v>
      </c>
      <c r="O34" s="21">
        <f t="shared" si="1"/>
        <v>1365000</v>
      </c>
      <c r="P34" s="21">
        <f t="shared" si="1"/>
        <v>1295000</v>
      </c>
      <c r="Q34" s="21">
        <f t="shared" ref="Q34" si="2">SUM(Q17:Q33)</f>
        <v>1230000</v>
      </c>
      <c r="R34" s="21">
        <f t="shared" ref="R34" si="3">SUM(R17:R33)</f>
        <v>1230000</v>
      </c>
      <c r="S34" s="21">
        <v>1230000</v>
      </c>
      <c r="T34" s="21">
        <v>1230000</v>
      </c>
      <c r="U34" s="31">
        <f t="shared" ref="U34" si="4">SUM(U17:U33)</f>
        <v>805000</v>
      </c>
    </row>
    <row r="35" spans="2:21" ht="15" thickBot="1" x14ac:dyDescent="0.35">
      <c r="B35" s="22" t="s">
        <v>50</v>
      </c>
      <c r="C35" s="23">
        <f t="shared" ref="C35:J35" si="5">SUM(C16:C33)</f>
        <v>230000</v>
      </c>
      <c r="D35" s="23">
        <f t="shared" si="5"/>
        <v>282000</v>
      </c>
      <c r="E35" s="23">
        <f t="shared" si="5"/>
        <v>361000</v>
      </c>
      <c r="F35" s="23">
        <f t="shared" si="5"/>
        <v>432500</v>
      </c>
      <c r="G35" s="23">
        <f t="shared" si="5"/>
        <v>658000</v>
      </c>
      <c r="H35" s="23">
        <f t="shared" si="5"/>
        <v>1207000</v>
      </c>
      <c r="I35" s="23">
        <f t="shared" si="5"/>
        <v>1737000</v>
      </c>
      <c r="J35" s="23">
        <f t="shared" si="5"/>
        <v>1967000</v>
      </c>
      <c r="K35" s="23">
        <f t="shared" ref="K35:P35" si="6">SUM(K16:K33)</f>
        <v>2231000</v>
      </c>
      <c r="L35" s="23">
        <f t="shared" si="6"/>
        <v>2325000</v>
      </c>
      <c r="M35" s="23">
        <f t="shared" si="6"/>
        <v>2700000</v>
      </c>
      <c r="N35" s="23">
        <f t="shared" si="6"/>
        <v>2750000</v>
      </c>
      <c r="O35" s="23">
        <f t="shared" si="6"/>
        <v>2780000</v>
      </c>
      <c r="P35" s="23">
        <f t="shared" si="6"/>
        <v>2690000</v>
      </c>
      <c r="Q35" s="23">
        <f>SUM(Q16:Q33)</f>
        <v>2625000</v>
      </c>
      <c r="R35" s="23">
        <f>SUM(R16:R33)</f>
        <v>2775000</v>
      </c>
      <c r="S35" s="23">
        <f>SUM(S16:S33)</f>
        <v>2810000</v>
      </c>
      <c r="T35" s="23">
        <f>SUM(T16:T33)</f>
        <v>2585000</v>
      </c>
      <c r="U35" s="35">
        <f>SUM(U16:U33)</f>
        <v>2297000</v>
      </c>
    </row>
    <row r="36" spans="2:21" x14ac:dyDescent="0.3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</sheetData>
  <mergeCells count="2">
    <mergeCell ref="B3:U3"/>
    <mergeCell ref="B4:U4"/>
  </mergeCells>
  <pageMargins left="0.25" right="0.25" top="0.75" bottom="0.75" header="0.3" footer="0.3"/>
  <pageSetup scale="66" orientation="landscape" horizontalDpi="0" verticalDpi="0" r:id="rId1"/>
  <ignoredErrors>
    <ignoredError sqref="C16:Q16 R16:U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5"/>
  <sheetViews>
    <sheetView topLeftCell="A2" zoomScale="70" zoomScaleNormal="70" workbookViewId="0">
      <selection activeCell="B47" sqref="B47"/>
    </sheetView>
  </sheetViews>
  <sheetFormatPr defaultColWidth="8.77734375" defaultRowHeight="14.55" customHeight="1" x14ac:dyDescent="0.3"/>
  <cols>
    <col min="1" max="1" width="4.21875" style="3" customWidth="1"/>
    <col min="2" max="2" width="26.44140625" style="3" customWidth="1"/>
    <col min="3" max="4" width="17" style="3" customWidth="1"/>
    <col min="5" max="17" width="9.77734375" style="3" customWidth="1"/>
    <col min="18" max="18" width="8.77734375" style="3"/>
    <col min="19" max="21" width="9.77734375" style="3" customWidth="1"/>
    <col min="22" max="16384" width="8.77734375" style="3"/>
  </cols>
  <sheetData>
    <row r="1" spans="1:22" ht="14.55" customHeight="1" x14ac:dyDescent="0.3">
      <c r="A1" s="3" t="str">
        <f>'Rail Estimates'!A1</f>
        <v>Last Updated: Aug 19 2026</v>
      </c>
    </row>
    <row r="3" spans="1:22" ht="24" customHeight="1" thickBot="1" x14ac:dyDescent="0.5"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4.55" customHeight="1" thickBot="1" x14ac:dyDescent="0.35">
      <c r="B4" s="13" t="s">
        <v>3</v>
      </c>
      <c r="C4" s="13" t="s">
        <v>4</v>
      </c>
      <c r="D4" s="13" t="s">
        <v>5</v>
      </c>
      <c r="E4" s="13">
        <v>2006</v>
      </c>
      <c r="F4" s="13">
        <v>2008</v>
      </c>
      <c r="G4" s="13">
        <v>2010</v>
      </c>
      <c r="H4" s="13">
        <v>2011</v>
      </c>
      <c r="I4" s="13">
        <v>2012</v>
      </c>
      <c r="J4" s="13">
        <v>2013</v>
      </c>
      <c r="K4" s="13">
        <v>2014</v>
      </c>
      <c r="L4" s="13">
        <v>2015</v>
      </c>
      <c r="M4" s="13">
        <v>2016</v>
      </c>
      <c r="N4" s="13">
        <v>2017</v>
      </c>
      <c r="O4" s="13">
        <v>2018</v>
      </c>
      <c r="P4" s="13">
        <v>2019</v>
      </c>
      <c r="Q4" s="13">
        <v>2020</v>
      </c>
      <c r="R4" s="13">
        <v>2021</v>
      </c>
      <c r="S4" s="13">
        <v>2022</v>
      </c>
      <c r="T4" s="13">
        <v>2023</v>
      </c>
      <c r="U4" s="13">
        <v>2024</v>
      </c>
      <c r="V4" s="13">
        <v>2025</v>
      </c>
    </row>
    <row r="5" spans="1:22" s="37" customFormat="1" ht="14.55" customHeight="1" thickBot="1" x14ac:dyDescent="0.35">
      <c r="B5" s="42" t="s">
        <v>6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14.55" customHeight="1" thickBot="1" x14ac:dyDescent="0.35">
      <c r="B6" s="14" t="s">
        <v>94</v>
      </c>
      <c r="C6" s="15" t="s">
        <v>8</v>
      </c>
      <c r="D6" s="15" t="s">
        <v>9</v>
      </c>
      <c r="E6" s="15">
        <v>6</v>
      </c>
      <c r="F6" s="15">
        <v>6</v>
      </c>
      <c r="G6" s="15">
        <v>6</v>
      </c>
      <c r="H6" s="15">
        <v>6</v>
      </c>
      <c r="I6" s="15">
        <v>6</v>
      </c>
      <c r="J6" s="15">
        <v>6</v>
      </c>
      <c r="K6" s="15">
        <v>6</v>
      </c>
      <c r="L6" s="15">
        <v>6</v>
      </c>
      <c r="M6" s="15">
        <v>6</v>
      </c>
      <c r="N6" s="15">
        <v>6</v>
      </c>
      <c r="O6" s="15">
        <v>6</v>
      </c>
      <c r="P6" s="15">
        <v>6</v>
      </c>
      <c r="Q6" s="15">
        <v>6</v>
      </c>
      <c r="R6" s="15">
        <v>6</v>
      </c>
      <c r="S6" s="15">
        <v>6</v>
      </c>
      <c r="T6" s="15">
        <v>6</v>
      </c>
      <c r="U6" s="15">
        <v>6</v>
      </c>
      <c r="V6" s="15">
        <v>6</v>
      </c>
    </row>
    <row r="7" spans="1:22" ht="14.55" customHeight="1" thickBot="1" x14ac:dyDescent="0.35">
      <c r="B7" s="14" t="s">
        <v>7</v>
      </c>
      <c r="C7" s="15" t="s">
        <v>93</v>
      </c>
      <c r="D7" s="15" t="s">
        <v>10</v>
      </c>
      <c r="E7" s="15">
        <v>7.5</v>
      </c>
      <c r="F7" s="15">
        <v>7.5</v>
      </c>
      <c r="G7" s="15">
        <v>7.5</v>
      </c>
      <c r="H7" s="15">
        <v>7.5</v>
      </c>
      <c r="I7" s="15">
        <v>7.5</v>
      </c>
      <c r="J7" s="15">
        <v>7.5</v>
      </c>
      <c r="K7" s="15">
        <v>7.5</v>
      </c>
      <c r="L7" s="15">
        <v>7.5</v>
      </c>
      <c r="M7" s="15">
        <v>7.5</v>
      </c>
      <c r="N7" s="15" t="s">
        <v>15</v>
      </c>
      <c r="O7" s="15" t="s">
        <v>15</v>
      </c>
      <c r="P7" s="15" t="s">
        <v>15</v>
      </c>
      <c r="Q7" s="15" t="s">
        <v>15</v>
      </c>
      <c r="R7" s="15" t="s">
        <v>15</v>
      </c>
      <c r="S7" s="15" t="s">
        <v>15</v>
      </c>
      <c r="T7" s="15" t="s">
        <v>15</v>
      </c>
      <c r="U7" s="15" t="s">
        <v>15</v>
      </c>
      <c r="V7" s="15" t="s">
        <v>15</v>
      </c>
    </row>
    <row r="8" spans="1:22" ht="14.55" customHeight="1" thickBot="1" x14ac:dyDescent="0.35">
      <c r="B8" s="14" t="s">
        <v>7</v>
      </c>
      <c r="C8" s="14" t="s">
        <v>11</v>
      </c>
      <c r="D8" s="14" t="s">
        <v>12</v>
      </c>
      <c r="E8" s="14">
        <v>63</v>
      </c>
      <c r="F8" s="14">
        <v>90</v>
      </c>
      <c r="G8" s="15">
        <v>90</v>
      </c>
      <c r="H8" s="15">
        <v>90</v>
      </c>
      <c r="I8" s="15">
        <v>90</v>
      </c>
      <c r="J8" s="15">
        <v>90</v>
      </c>
      <c r="K8" s="15">
        <v>90</v>
      </c>
      <c r="L8" s="15">
        <v>90</v>
      </c>
      <c r="M8" s="15">
        <v>90</v>
      </c>
      <c r="N8" s="15">
        <v>90</v>
      </c>
      <c r="O8" s="15">
        <v>90</v>
      </c>
      <c r="P8" s="15">
        <v>90</v>
      </c>
      <c r="Q8" s="15">
        <v>90</v>
      </c>
      <c r="R8" s="15">
        <v>90</v>
      </c>
      <c r="S8" s="15">
        <v>90</v>
      </c>
      <c r="T8" s="15">
        <v>90</v>
      </c>
      <c r="U8" s="15">
        <v>90</v>
      </c>
      <c r="V8" s="15">
        <v>90</v>
      </c>
    </row>
    <row r="9" spans="1:22" ht="14.55" customHeight="1" thickBot="1" x14ac:dyDescent="0.35">
      <c r="B9" s="14" t="s">
        <v>7</v>
      </c>
      <c r="C9" s="15" t="s">
        <v>13</v>
      </c>
      <c r="D9" s="15" t="s">
        <v>14</v>
      </c>
      <c r="E9" s="15" t="s">
        <v>15</v>
      </c>
      <c r="F9" s="15" t="s">
        <v>15</v>
      </c>
      <c r="G9" s="15" t="s">
        <v>15</v>
      </c>
      <c r="H9" s="15" t="s">
        <v>15</v>
      </c>
      <c r="I9" s="15">
        <v>100</v>
      </c>
      <c r="J9" s="15">
        <v>100</v>
      </c>
      <c r="K9" s="15">
        <v>100</v>
      </c>
      <c r="L9" s="15">
        <v>100</v>
      </c>
      <c r="M9" s="15">
        <v>100</v>
      </c>
      <c r="N9" s="15">
        <v>120</v>
      </c>
      <c r="O9" s="15">
        <v>120</v>
      </c>
      <c r="P9" s="15">
        <v>120</v>
      </c>
      <c r="Q9" s="15">
        <v>120</v>
      </c>
      <c r="R9" s="15">
        <v>120</v>
      </c>
      <c r="S9" s="15">
        <v>120</v>
      </c>
      <c r="T9" s="15">
        <v>120</v>
      </c>
      <c r="U9" s="15">
        <v>120</v>
      </c>
      <c r="V9" s="15">
        <v>120</v>
      </c>
    </row>
    <row r="10" spans="1:22" ht="14.55" customHeight="1" thickBot="1" x14ac:dyDescent="0.35">
      <c r="B10" s="14" t="s">
        <v>7</v>
      </c>
      <c r="C10" s="15" t="s">
        <v>16</v>
      </c>
      <c r="D10" s="15" t="s">
        <v>14</v>
      </c>
      <c r="E10" s="15" t="s">
        <v>15</v>
      </c>
      <c r="F10" s="15" t="s">
        <v>15</v>
      </c>
      <c r="G10" s="15" t="s">
        <v>15</v>
      </c>
      <c r="H10" s="15" t="s">
        <v>15</v>
      </c>
      <c r="I10" s="15" t="s">
        <v>15</v>
      </c>
      <c r="J10" s="15">
        <v>100</v>
      </c>
      <c r="K10" s="15">
        <v>100</v>
      </c>
      <c r="L10" s="15">
        <v>120</v>
      </c>
      <c r="M10" s="15">
        <v>120</v>
      </c>
      <c r="N10" s="15">
        <v>120</v>
      </c>
      <c r="O10" s="15">
        <v>120</v>
      </c>
      <c r="P10" s="15">
        <v>120</v>
      </c>
      <c r="Q10" s="15">
        <v>120</v>
      </c>
      <c r="R10" s="15">
        <v>120</v>
      </c>
      <c r="S10" s="15">
        <v>120</v>
      </c>
      <c r="T10" s="15">
        <v>120</v>
      </c>
      <c r="U10" s="15">
        <v>120</v>
      </c>
      <c r="V10" s="15">
        <v>120</v>
      </c>
    </row>
    <row r="11" spans="1:22" ht="14.55" customHeight="1" thickBot="1" x14ac:dyDescent="0.35">
      <c r="B11" s="14" t="s">
        <v>7</v>
      </c>
      <c r="C11" s="15" t="s">
        <v>17</v>
      </c>
      <c r="D11" s="15" t="s">
        <v>12</v>
      </c>
      <c r="E11" s="15" t="s">
        <v>15</v>
      </c>
      <c r="F11" s="15" t="s">
        <v>15</v>
      </c>
      <c r="G11" s="15" t="s">
        <v>15</v>
      </c>
      <c r="H11" s="15" t="s">
        <v>15</v>
      </c>
      <c r="I11" s="15">
        <v>100</v>
      </c>
      <c r="J11" s="15">
        <v>100</v>
      </c>
      <c r="K11" s="15">
        <v>120</v>
      </c>
      <c r="L11" s="15">
        <v>120</v>
      </c>
      <c r="M11" s="15">
        <v>120</v>
      </c>
      <c r="N11" s="15">
        <v>120</v>
      </c>
      <c r="O11" s="15">
        <v>120</v>
      </c>
      <c r="P11" s="15">
        <v>120</v>
      </c>
      <c r="Q11" s="15">
        <v>120</v>
      </c>
      <c r="R11" s="15">
        <v>120</v>
      </c>
      <c r="S11" s="15">
        <v>120</v>
      </c>
      <c r="T11" s="15">
        <v>120</v>
      </c>
      <c r="U11" s="15">
        <v>120</v>
      </c>
      <c r="V11" s="15">
        <v>120</v>
      </c>
    </row>
    <row r="12" spans="1:22" ht="14.55" customHeight="1" thickBot="1" x14ac:dyDescent="0.35">
      <c r="B12" s="14" t="s">
        <v>7</v>
      </c>
      <c r="C12" s="15" t="s">
        <v>18</v>
      </c>
      <c r="D12" s="15" t="s">
        <v>12</v>
      </c>
      <c r="E12" s="15" t="s">
        <v>15</v>
      </c>
      <c r="F12" s="15" t="s">
        <v>15</v>
      </c>
      <c r="G12" s="15" t="s">
        <v>15</v>
      </c>
      <c r="H12" s="15" t="s">
        <v>15</v>
      </c>
      <c r="I12" s="15" t="s">
        <v>15</v>
      </c>
      <c r="J12" s="15" t="s">
        <v>15</v>
      </c>
      <c r="K12" s="15">
        <v>120</v>
      </c>
      <c r="L12" s="15">
        <v>120</v>
      </c>
      <c r="M12" s="15">
        <v>120</v>
      </c>
      <c r="N12" s="15">
        <v>120</v>
      </c>
      <c r="O12" s="15">
        <v>120</v>
      </c>
      <c r="P12" s="15">
        <v>120</v>
      </c>
      <c r="Q12" s="15">
        <v>120</v>
      </c>
      <c r="R12" s="15">
        <v>120</v>
      </c>
      <c r="S12" s="15">
        <v>120</v>
      </c>
      <c r="T12" s="15">
        <v>120</v>
      </c>
      <c r="U12" s="15">
        <v>120</v>
      </c>
      <c r="V12" s="15">
        <v>120</v>
      </c>
    </row>
    <row r="13" spans="1:22" ht="14.55" customHeight="1" thickBot="1" x14ac:dyDescent="0.35">
      <c r="B13" s="14" t="s">
        <v>7</v>
      </c>
      <c r="C13" s="15" t="s">
        <v>51</v>
      </c>
      <c r="D13" s="15" t="s">
        <v>12</v>
      </c>
      <c r="E13" s="15" t="s">
        <v>15</v>
      </c>
      <c r="F13" s="15" t="s">
        <v>15</v>
      </c>
      <c r="G13" s="15" t="s">
        <v>15</v>
      </c>
      <c r="H13" s="15" t="s">
        <v>15</v>
      </c>
      <c r="I13" s="15" t="s">
        <v>15</v>
      </c>
      <c r="J13" s="15" t="s">
        <v>15</v>
      </c>
      <c r="K13" s="15">
        <v>120</v>
      </c>
      <c r="L13" s="15">
        <v>120</v>
      </c>
      <c r="M13" s="15">
        <v>120</v>
      </c>
      <c r="N13" s="15">
        <v>120</v>
      </c>
      <c r="O13" s="15">
        <v>120</v>
      </c>
      <c r="P13" s="15">
        <v>120</v>
      </c>
      <c r="Q13" s="15">
        <v>120</v>
      </c>
      <c r="R13" s="15">
        <v>120</v>
      </c>
      <c r="S13" s="15">
        <v>120</v>
      </c>
      <c r="T13" s="15">
        <v>120</v>
      </c>
      <c r="U13" s="15">
        <v>120</v>
      </c>
      <c r="V13" s="15">
        <v>120</v>
      </c>
    </row>
    <row r="14" spans="1:22" ht="14.55" customHeight="1" thickBot="1" x14ac:dyDescent="0.35">
      <c r="B14" s="14" t="s">
        <v>7</v>
      </c>
      <c r="C14" s="15" t="s">
        <v>59</v>
      </c>
      <c r="D14" s="15" t="s">
        <v>12</v>
      </c>
      <c r="E14" s="15" t="s">
        <v>15</v>
      </c>
      <c r="F14" s="15" t="s">
        <v>15</v>
      </c>
      <c r="G14" s="15" t="s">
        <v>15</v>
      </c>
      <c r="H14" s="15" t="s">
        <v>15</v>
      </c>
      <c r="I14" s="15" t="s">
        <v>15</v>
      </c>
      <c r="J14" s="15" t="s">
        <v>15</v>
      </c>
      <c r="K14" s="15" t="s">
        <v>15</v>
      </c>
      <c r="L14" s="15" t="s">
        <v>15</v>
      </c>
      <c r="M14" s="15">
        <v>200</v>
      </c>
      <c r="N14" s="15">
        <v>200</v>
      </c>
      <c r="O14" s="15">
        <v>280</v>
      </c>
      <c r="P14" s="15">
        <v>280</v>
      </c>
      <c r="Q14" s="15">
        <v>280</v>
      </c>
      <c r="R14" s="15">
        <v>280</v>
      </c>
      <c r="S14" s="15">
        <v>280</v>
      </c>
      <c r="T14" s="15">
        <v>280</v>
      </c>
      <c r="U14" s="15">
        <v>280</v>
      </c>
      <c r="V14" s="15">
        <v>280</v>
      </c>
    </row>
    <row r="15" spans="1:22" ht="14.55" customHeight="1" thickBot="1" x14ac:dyDescent="0.35">
      <c r="B15" s="14" t="s">
        <v>7</v>
      </c>
      <c r="C15" s="15" t="s">
        <v>61</v>
      </c>
      <c r="D15" s="15" t="s">
        <v>12</v>
      </c>
      <c r="E15" s="15" t="s">
        <v>15</v>
      </c>
      <c r="F15" s="15" t="s">
        <v>15</v>
      </c>
      <c r="G15" s="15" t="s">
        <v>15</v>
      </c>
      <c r="H15" s="15" t="s">
        <v>15</v>
      </c>
      <c r="I15" s="15" t="s">
        <v>15</v>
      </c>
      <c r="J15" s="15" t="s">
        <v>15</v>
      </c>
      <c r="K15" s="15" t="s">
        <v>15</v>
      </c>
      <c r="L15" s="15" t="s">
        <v>15</v>
      </c>
      <c r="M15" s="15" t="s">
        <v>15</v>
      </c>
      <c r="N15" s="15" t="s">
        <v>15</v>
      </c>
      <c r="O15" s="15" t="s">
        <v>15</v>
      </c>
      <c r="P15" s="15">
        <v>200</v>
      </c>
      <c r="Q15" s="15">
        <v>200</v>
      </c>
      <c r="R15" s="15">
        <v>200</v>
      </c>
      <c r="S15" s="15">
        <v>200</v>
      </c>
      <c r="T15" s="15">
        <v>200</v>
      </c>
      <c r="U15" s="15">
        <v>200</v>
      </c>
      <c r="V15" s="15">
        <v>200</v>
      </c>
    </row>
    <row r="16" spans="1:22" ht="14.55" customHeight="1" thickBot="1" x14ac:dyDescent="0.35">
      <c r="B16" s="14" t="s">
        <v>7</v>
      </c>
      <c r="C16" s="15" t="s">
        <v>92</v>
      </c>
      <c r="D16" s="15" t="s">
        <v>12</v>
      </c>
      <c r="E16" s="15" t="s">
        <v>15</v>
      </c>
      <c r="F16" s="15" t="s">
        <v>15</v>
      </c>
      <c r="G16" s="15" t="s">
        <v>15</v>
      </c>
      <c r="H16" s="15" t="s">
        <v>15</v>
      </c>
      <c r="I16" s="15" t="s">
        <v>15</v>
      </c>
      <c r="J16" s="15" t="s">
        <v>15</v>
      </c>
      <c r="K16" s="15" t="s">
        <v>15</v>
      </c>
      <c r="L16" s="15" t="s">
        <v>15</v>
      </c>
      <c r="M16" s="15" t="s">
        <v>15</v>
      </c>
      <c r="N16" s="15" t="s">
        <v>15</v>
      </c>
      <c r="O16" s="15" t="s">
        <v>15</v>
      </c>
      <c r="P16" s="15" t="s">
        <v>15</v>
      </c>
      <c r="Q16" s="15">
        <v>200</v>
      </c>
      <c r="R16" s="15">
        <v>200</v>
      </c>
      <c r="S16" s="15">
        <v>200</v>
      </c>
      <c r="T16" s="15">
        <v>200</v>
      </c>
      <c r="U16" s="15">
        <v>200</v>
      </c>
      <c r="V16" s="15">
        <v>200</v>
      </c>
    </row>
    <row r="17" spans="2:22" ht="14.55" customHeight="1" thickBot="1" x14ac:dyDescent="0.35">
      <c r="B17" s="14" t="s">
        <v>7</v>
      </c>
      <c r="C17" s="15" t="s">
        <v>102</v>
      </c>
      <c r="D17" s="15" t="s">
        <v>12</v>
      </c>
      <c r="E17" s="15" t="s">
        <v>15</v>
      </c>
      <c r="F17" s="15" t="s">
        <v>15</v>
      </c>
      <c r="G17" s="15" t="s">
        <v>15</v>
      </c>
      <c r="H17" s="15" t="s">
        <v>15</v>
      </c>
      <c r="I17" s="15" t="s">
        <v>15</v>
      </c>
      <c r="J17" s="15" t="s">
        <v>15</v>
      </c>
      <c r="K17" s="15" t="s">
        <v>15</v>
      </c>
      <c r="L17" s="15" t="s">
        <v>15</v>
      </c>
      <c r="M17" s="15" t="s">
        <v>15</v>
      </c>
      <c r="N17" s="15" t="s">
        <v>15</v>
      </c>
      <c r="O17" s="15" t="s">
        <v>15</v>
      </c>
      <c r="P17" s="15" t="s">
        <v>15</v>
      </c>
      <c r="Q17" s="15" t="s">
        <v>15</v>
      </c>
      <c r="R17" s="15" t="s">
        <v>15</v>
      </c>
      <c r="S17" s="15" t="s">
        <v>15</v>
      </c>
      <c r="T17" s="15">
        <v>200</v>
      </c>
      <c r="U17" s="15">
        <v>200</v>
      </c>
      <c r="V17" s="15">
        <v>200</v>
      </c>
    </row>
    <row r="18" spans="2:22" ht="14.55" customHeight="1" thickBot="1" x14ac:dyDescent="0.35">
      <c r="B18" s="14" t="s">
        <v>7</v>
      </c>
      <c r="C18" s="15" t="s">
        <v>77</v>
      </c>
      <c r="D18" s="15" t="s">
        <v>76</v>
      </c>
      <c r="E18" s="15" t="s">
        <v>15</v>
      </c>
      <c r="F18" s="15" t="s">
        <v>15</v>
      </c>
      <c r="G18" s="15" t="s">
        <v>15</v>
      </c>
      <c r="H18" s="15" t="s">
        <v>15</v>
      </c>
      <c r="I18" s="15" t="s">
        <v>15</v>
      </c>
      <c r="J18" s="15" t="s">
        <v>15</v>
      </c>
      <c r="K18" s="15" t="s">
        <v>15</v>
      </c>
      <c r="L18" s="15" t="s">
        <v>15</v>
      </c>
      <c r="M18" s="15">
        <v>80</v>
      </c>
      <c r="N18" s="15">
        <v>80</v>
      </c>
      <c r="O18" s="15">
        <v>130</v>
      </c>
      <c r="P18" s="15">
        <v>130</v>
      </c>
      <c r="Q18" s="15">
        <v>130</v>
      </c>
      <c r="R18" s="15">
        <v>130</v>
      </c>
      <c r="S18" s="15">
        <v>130</v>
      </c>
      <c r="T18" s="15">
        <v>130</v>
      </c>
      <c r="U18" s="15">
        <v>130</v>
      </c>
      <c r="V18" s="15">
        <v>130</v>
      </c>
    </row>
    <row r="19" spans="2:22" ht="14.55" customHeight="1" thickBot="1" x14ac:dyDescent="0.35">
      <c r="B19" s="14" t="s">
        <v>7</v>
      </c>
      <c r="C19" s="15" t="s">
        <v>98</v>
      </c>
      <c r="D19" s="15" t="s">
        <v>76</v>
      </c>
      <c r="E19" s="15" t="s">
        <v>15</v>
      </c>
      <c r="F19" s="15" t="s">
        <v>15</v>
      </c>
      <c r="G19" s="15" t="s">
        <v>15</v>
      </c>
      <c r="H19" s="15" t="s">
        <v>15</v>
      </c>
      <c r="I19" s="15" t="s">
        <v>15</v>
      </c>
      <c r="J19" s="15" t="s">
        <v>15</v>
      </c>
      <c r="K19" s="15" t="s">
        <v>15</v>
      </c>
      <c r="L19" s="15" t="s">
        <v>15</v>
      </c>
      <c r="M19" s="15" t="s">
        <v>15</v>
      </c>
      <c r="N19" s="15" t="s">
        <v>15</v>
      </c>
      <c r="O19" s="15" t="s">
        <v>15</v>
      </c>
      <c r="P19" s="15" t="s">
        <v>15</v>
      </c>
      <c r="Q19" s="15" t="s">
        <v>15</v>
      </c>
      <c r="R19" s="15">
        <v>200</v>
      </c>
      <c r="S19" s="15">
        <v>200</v>
      </c>
      <c r="T19" s="15">
        <v>200</v>
      </c>
      <c r="U19" s="15">
        <v>200</v>
      </c>
      <c r="V19" s="15">
        <v>200</v>
      </c>
    </row>
    <row r="20" spans="2:22" ht="14.55" customHeight="1" thickBot="1" x14ac:dyDescent="0.35">
      <c r="B20" s="15" t="s">
        <v>19</v>
      </c>
      <c r="C20" s="15" t="s">
        <v>20</v>
      </c>
      <c r="D20" s="15" t="s">
        <v>21</v>
      </c>
      <c r="E20" s="15">
        <v>27</v>
      </c>
      <c r="F20" s="15">
        <v>27</v>
      </c>
      <c r="G20" s="15">
        <v>27</v>
      </c>
      <c r="H20" s="15">
        <v>27</v>
      </c>
      <c r="I20" s="15">
        <v>27</v>
      </c>
      <c r="J20" s="15">
        <v>27</v>
      </c>
      <c r="K20" s="15">
        <v>27</v>
      </c>
      <c r="L20" s="15">
        <v>27</v>
      </c>
      <c r="M20" s="15">
        <v>27</v>
      </c>
      <c r="N20" s="15">
        <v>27</v>
      </c>
      <c r="O20" s="15">
        <v>27</v>
      </c>
      <c r="P20" s="15">
        <v>27</v>
      </c>
      <c r="Q20" s="15">
        <v>27</v>
      </c>
      <c r="R20" s="15">
        <v>27</v>
      </c>
      <c r="S20" s="15">
        <v>27</v>
      </c>
      <c r="T20" s="15">
        <v>27</v>
      </c>
      <c r="U20" s="15">
        <v>27</v>
      </c>
      <c r="V20" s="15">
        <v>27</v>
      </c>
    </row>
    <row r="21" spans="2:22" ht="14.55" customHeight="1" thickBot="1" x14ac:dyDescent="0.35">
      <c r="B21" s="15" t="s">
        <v>22</v>
      </c>
      <c r="C21" s="15" t="s">
        <v>23</v>
      </c>
      <c r="D21" s="15" t="s">
        <v>12</v>
      </c>
      <c r="E21" s="15">
        <v>4</v>
      </c>
      <c r="F21" s="14">
        <v>4</v>
      </c>
      <c r="G21" s="14">
        <v>4</v>
      </c>
      <c r="H21" s="14">
        <v>4</v>
      </c>
      <c r="I21" s="14">
        <v>4</v>
      </c>
      <c r="J21" s="14">
        <v>10</v>
      </c>
      <c r="K21" s="14">
        <v>10</v>
      </c>
      <c r="L21" s="14">
        <v>10</v>
      </c>
      <c r="M21" s="14">
        <v>10</v>
      </c>
      <c r="N21" s="14">
        <v>10</v>
      </c>
      <c r="O21" s="14">
        <v>15</v>
      </c>
      <c r="P21" s="14">
        <v>15</v>
      </c>
      <c r="Q21" s="14">
        <v>15</v>
      </c>
      <c r="R21" s="14">
        <v>15</v>
      </c>
      <c r="S21" s="14">
        <v>15</v>
      </c>
      <c r="T21" s="14">
        <v>15</v>
      </c>
      <c r="U21" s="14">
        <v>15</v>
      </c>
      <c r="V21" s="14">
        <v>15</v>
      </c>
    </row>
    <row r="22" spans="2:22" ht="14.55" customHeight="1" thickBot="1" x14ac:dyDescent="0.35">
      <c r="B22" s="15" t="s">
        <v>24</v>
      </c>
      <c r="C22" s="15" t="s">
        <v>25</v>
      </c>
      <c r="D22" s="15" t="s">
        <v>26</v>
      </c>
      <c r="E22" s="15">
        <v>0.5</v>
      </c>
      <c r="F22" s="15">
        <v>0.5</v>
      </c>
      <c r="G22" s="15">
        <v>0.5</v>
      </c>
      <c r="H22" s="15">
        <v>0.5</v>
      </c>
      <c r="I22" s="15">
        <v>0.5</v>
      </c>
      <c r="J22" s="15">
        <v>0.5</v>
      </c>
      <c r="K22" s="15" t="s">
        <v>15</v>
      </c>
      <c r="L22" s="15" t="s">
        <v>15</v>
      </c>
      <c r="M22" s="15" t="s">
        <v>15</v>
      </c>
      <c r="N22" s="15" t="s">
        <v>15</v>
      </c>
      <c r="O22" s="15" t="s">
        <v>15</v>
      </c>
      <c r="P22" s="15" t="s">
        <v>15</v>
      </c>
      <c r="Q22" s="15" t="s">
        <v>15</v>
      </c>
      <c r="R22" s="15" t="s">
        <v>15</v>
      </c>
      <c r="S22" s="15" t="s">
        <v>15</v>
      </c>
      <c r="T22" s="15" t="s">
        <v>15</v>
      </c>
      <c r="U22" s="15" t="s">
        <v>15</v>
      </c>
      <c r="V22" s="15" t="s">
        <v>15</v>
      </c>
    </row>
    <row r="23" spans="2:22" ht="14.55" customHeight="1" thickBot="1" x14ac:dyDescent="0.35">
      <c r="B23" s="14" t="s">
        <v>27</v>
      </c>
      <c r="C23" s="14" t="s">
        <v>28</v>
      </c>
      <c r="D23" s="14" t="s">
        <v>29</v>
      </c>
      <c r="E23" s="15" t="s">
        <v>15</v>
      </c>
      <c r="F23" s="14">
        <v>20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</row>
    <row r="24" spans="2:22" ht="14.55" customHeight="1" thickBot="1" x14ac:dyDescent="0.35">
      <c r="B24" s="14" t="s">
        <v>109</v>
      </c>
      <c r="C24" s="14" t="s">
        <v>32</v>
      </c>
      <c r="D24" s="14" t="s">
        <v>14</v>
      </c>
      <c r="E24" s="15" t="s">
        <v>15</v>
      </c>
      <c r="F24" s="14">
        <v>10</v>
      </c>
      <c r="G24" s="15" t="s">
        <v>15</v>
      </c>
      <c r="H24" s="15" t="s">
        <v>15</v>
      </c>
      <c r="I24" s="14" t="s">
        <v>15</v>
      </c>
      <c r="J24" s="14" t="s">
        <v>15</v>
      </c>
      <c r="K24" s="14" t="s">
        <v>15</v>
      </c>
      <c r="L24" s="14">
        <v>10</v>
      </c>
      <c r="M24" s="14">
        <v>10</v>
      </c>
      <c r="N24" s="14">
        <v>10</v>
      </c>
      <c r="O24" s="14">
        <v>15</v>
      </c>
      <c r="P24" s="14">
        <v>25</v>
      </c>
      <c r="Q24" s="14">
        <v>25</v>
      </c>
      <c r="R24" s="14">
        <v>25</v>
      </c>
      <c r="S24" s="14">
        <v>25</v>
      </c>
      <c r="T24" s="14">
        <v>25</v>
      </c>
      <c r="U24" s="14">
        <v>25</v>
      </c>
      <c r="V24" s="14">
        <v>25</v>
      </c>
    </row>
    <row r="25" spans="2:22" ht="14.55" customHeight="1" thickBot="1" x14ac:dyDescent="0.35">
      <c r="B25" s="14" t="s">
        <v>95</v>
      </c>
      <c r="C25" s="14" t="s">
        <v>31</v>
      </c>
      <c r="D25" s="14" t="s">
        <v>29</v>
      </c>
      <c r="E25" s="15" t="s">
        <v>15</v>
      </c>
      <c r="F25" s="14">
        <v>30</v>
      </c>
      <c r="G25" s="14">
        <v>45</v>
      </c>
      <c r="H25" s="14">
        <v>90</v>
      </c>
      <c r="I25" s="14">
        <v>90</v>
      </c>
      <c r="J25" s="14">
        <v>90</v>
      </c>
      <c r="K25" s="14">
        <v>110</v>
      </c>
      <c r="L25" s="14">
        <v>130</v>
      </c>
      <c r="M25" s="14">
        <v>130</v>
      </c>
      <c r="N25" s="14">
        <v>130</v>
      </c>
      <c r="O25" s="14">
        <v>130</v>
      </c>
      <c r="P25" s="14">
        <v>150</v>
      </c>
      <c r="Q25" s="14">
        <v>150</v>
      </c>
      <c r="R25" s="14">
        <v>150</v>
      </c>
      <c r="S25" s="14">
        <v>150</v>
      </c>
      <c r="T25" s="14">
        <v>150</v>
      </c>
      <c r="U25" s="14">
        <v>150</v>
      </c>
      <c r="V25" s="14">
        <v>150</v>
      </c>
    </row>
    <row r="26" spans="2:22" ht="14.55" customHeight="1" thickBot="1" x14ac:dyDescent="0.35">
      <c r="B26" s="14" t="s">
        <v>95</v>
      </c>
      <c r="C26" s="14" t="s">
        <v>33</v>
      </c>
      <c r="D26" s="14" t="s">
        <v>34</v>
      </c>
      <c r="E26" s="15" t="s">
        <v>15</v>
      </c>
      <c r="F26" s="15" t="s">
        <v>15</v>
      </c>
      <c r="G26" s="15" t="s">
        <v>15</v>
      </c>
      <c r="H26" s="14">
        <v>30</v>
      </c>
      <c r="I26" s="14">
        <v>30</v>
      </c>
      <c r="J26" s="14">
        <v>35</v>
      </c>
      <c r="K26" s="14">
        <v>35</v>
      </c>
      <c r="L26" s="14">
        <v>35</v>
      </c>
      <c r="M26" s="14">
        <v>35</v>
      </c>
      <c r="N26" s="14">
        <v>35</v>
      </c>
      <c r="O26" s="14">
        <v>35</v>
      </c>
      <c r="P26" s="14">
        <v>35</v>
      </c>
      <c r="Q26" s="14">
        <v>35</v>
      </c>
      <c r="R26" s="14">
        <v>35</v>
      </c>
      <c r="S26" s="14">
        <v>35</v>
      </c>
      <c r="T26" s="14">
        <v>35</v>
      </c>
      <c r="U26" s="14">
        <v>35</v>
      </c>
      <c r="V26" s="14">
        <v>35</v>
      </c>
    </row>
    <row r="27" spans="2:22" ht="14.55" customHeight="1" thickBot="1" x14ac:dyDescent="0.35">
      <c r="B27" s="14" t="s">
        <v>35</v>
      </c>
      <c r="C27" s="14" t="s">
        <v>32</v>
      </c>
      <c r="D27" s="14" t="s">
        <v>14</v>
      </c>
      <c r="E27" s="15" t="s">
        <v>15</v>
      </c>
      <c r="F27" s="14">
        <v>10</v>
      </c>
      <c r="G27" s="14">
        <v>10</v>
      </c>
      <c r="H27" s="14">
        <v>10</v>
      </c>
      <c r="I27" s="14">
        <v>10</v>
      </c>
      <c r="J27" s="14">
        <v>10</v>
      </c>
      <c r="K27" s="14">
        <v>10</v>
      </c>
      <c r="L27" s="14">
        <v>25</v>
      </c>
      <c r="M27" s="14">
        <v>25</v>
      </c>
      <c r="N27" s="14">
        <v>25</v>
      </c>
      <c r="O27" s="14">
        <v>25</v>
      </c>
      <c r="P27" s="14">
        <v>25</v>
      </c>
      <c r="Q27" s="14">
        <v>25</v>
      </c>
      <c r="R27" s="14">
        <v>100</v>
      </c>
      <c r="S27" s="14">
        <v>100</v>
      </c>
      <c r="T27" s="14">
        <v>100</v>
      </c>
      <c r="U27" s="14">
        <v>100</v>
      </c>
      <c r="V27" s="14">
        <v>100</v>
      </c>
    </row>
    <row r="28" spans="2:22" ht="14.55" customHeight="1" thickBot="1" x14ac:dyDescent="0.35">
      <c r="B28" s="14" t="s">
        <v>36</v>
      </c>
      <c r="C28" s="14" t="s">
        <v>37</v>
      </c>
      <c r="D28" s="14" t="s">
        <v>14</v>
      </c>
      <c r="E28" s="14">
        <v>110</v>
      </c>
      <c r="F28" s="14">
        <v>110</v>
      </c>
      <c r="G28" s="15">
        <v>110</v>
      </c>
      <c r="H28" s="15">
        <v>110</v>
      </c>
      <c r="I28" s="15">
        <v>110</v>
      </c>
      <c r="J28" s="15">
        <v>110</v>
      </c>
      <c r="K28" s="15">
        <v>250</v>
      </c>
      <c r="L28" s="15">
        <v>250</v>
      </c>
      <c r="M28" s="15">
        <v>250</v>
      </c>
      <c r="N28" s="15">
        <v>250</v>
      </c>
      <c r="O28" s="15">
        <v>265</v>
      </c>
      <c r="P28" s="15">
        <v>265</v>
      </c>
      <c r="Q28" s="15">
        <v>265</v>
      </c>
      <c r="R28" s="15">
        <v>415</v>
      </c>
      <c r="S28" s="15">
        <v>415</v>
      </c>
      <c r="T28" s="15">
        <v>415</v>
      </c>
      <c r="U28" s="15">
        <v>415</v>
      </c>
      <c r="V28" s="15">
        <v>415</v>
      </c>
    </row>
    <row r="29" spans="2:22" ht="14.55" customHeight="1" thickBot="1" x14ac:dyDescent="0.35">
      <c r="B29" s="14" t="s">
        <v>90</v>
      </c>
      <c r="C29" s="14" t="s">
        <v>91</v>
      </c>
      <c r="D29" s="14" t="s">
        <v>12</v>
      </c>
      <c r="E29" s="15" t="s">
        <v>15</v>
      </c>
      <c r="F29" s="15" t="s">
        <v>15</v>
      </c>
      <c r="G29" s="15" t="s">
        <v>15</v>
      </c>
      <c r="H29" s="15" t="s">
        <v>15</v>
      </c>
      <c r="I29" s="15" t="s">
        <v>15</v>
      </c>
      <c r="J29" s="15" t="s">
        <v>15</v>
      </c>
      <c r="K29" s="15" t="s">
        <v>15</v>
      </c>
      <c r="L29" s="15" t="s">
        <v>15</v>
      </c>
      <c r="M29" s="15" t="s">
        <v>15</v>
      </c>
      <c r="N29" s="15" t="s">
        <v>15</v>
      </c>
      <c r="O29" s="15" t="s">
        <v>15</v>
      </c>
      <c r="P29" s="15">
        <v>200</v>
      </c>
      <c r="Q29" s="15">
        <v>200</v>
      </c>
      <c r="R29" s="15">
        <v>200</v>
      </c>
      <c r="S29" s="15">
        <v>200</v>
      </c>
      <c r="T29" s="15">
        <v>200</v>
      </c>
      <c r="U29" s="15">
        <v>200</v>
      </c>
      <c r="V29" s="15">
        <v>200</v>
      </c>
    </row>
    <row r="30" spans="2:22" ht="14.55" customHeight="1" thickBot="1" x14ac:dyDescent="0.35">
      <c r="B30" s="14" t="s">
        <v>81</v>
      </c>
      <c r="C30" s="14" t="s">
        <v>38</v>
      </c>
      <c r="D30" s="14" t="s">
        <v>39</v>
      </c>
      <c r="E30" s="14">
        <v>4</v>
      </c>
      <c r="F30" s="14">
        <v>40</v>
      </c>
      <c r="G30" s="15">
        <v>40</v>
      </c>
      <c r="H30" s="15">
        <v>40</v>
      </c>
      <c r="I30" s="15">
        <v>40</v>
      </c>
      <c r="J30" s="15">
        <v>40</v>
      </c>
      <c r="K30" s="15">
        <v>40</v>
      </c>
      <c r="L30" s="15">
        <v>40</v>
      </c>
      <c r="M30" s="15">
        <v>40</v>
      </c>
      <c r="N30" s="15">
        <v>40</v>
      </c>
      <c r="O30" s="15">
        <v>40</v>
      </c>
      <c r="P30" s="15">
        <v>40</v>
      </c>
      <c r="Q30" s="15">
        <v>40</v>
      </c>
      <c r="R30" s="15">
        <v>40</v>
      </c>
      <c r="S30" s="15">
        <v>40</v>
      </c>
      <c r="T30" s="15">
        <v>40</v>
      </c>
      <c r="U30" s="15">
        <v>40</v>
      </c>
      <c r="V30" s="15">
        <v>40</v>
      </c>
    </row>
    <row r="31" spans="2:22" ht="14.55" customHeight="1" thickBot="1" x14ac:dyDescent="0.35">
      <c r="B31" s="14" t="s">
        <v>81</v>
      </c>
      <c r="C31" s="14" t="s">
        <v>40</v>
      </c>
      <c r="D31" s="14" t="s">
        <v>26</v>
      </c>
      <c r="E31" s="15" t="s">
        <v>15</v>
      </c>
      <c r="F31" s="15" t="s">
        <v>15</v>
      </c>
      <c r="G31" s="15">
        <v>25</v>
      </c>
      <c r="H31" s="15">
        <v>25</v>
      </c>
      <c r="I31" s="15">
        <v>25</v>
      </c>
      <c r="J31" s="15">
        <v>25</v>
      </c>
      <c r="K31" s="15">
        <v>25</v>
      </c>
      <c r="L31" s="15">
        <v>25</v>
      </c>
      <c r="M31" s="15">
        <v>25</v>
      </c>
      <c r="N31" s="15">
        <v>25</v>
      </c>
      <c r="O31" s="15">
        <v>25</v>
      </c>
      <c r="P31" s="15">
        <v>25</v>
      </c>
      <c r="Q31" s="15">
        <v>25</v>
      </c>
      <c r="R31" s="15">
        <v>25</v>
      </c>
      <c r="S31" s="15">
        <v>25</v>
      </c>
      <c r="T31" s="15">
        <v>25</v>
      </c>
      <c r="U31" s="15">
        <v>25</v>
      </c>
      <c r="V31" s="15">
        <v>25</v>
      </c>
    </row>
    <row r="32" spans="2:22" ht="14.55" customHeight="1" thickBot="1" x14ac:dyDescent="0.35">
      <c r="B32" s="14" t="s">
        <v>81</v>
      </c>
      <c r="C32" s="14" t="s">
        <v>41</v>
      </c>
      <c r="D32" s="14" t="s">
        <v>12</v>
      </c>
      <c r="E32" s="15" t="s">
        <v>15</v>
      </c>
      <c r="F32" s="15" t="s">
        <v>15</v>
      </c>
      <c r="G32" s="15" t="s">
        <v>15</v>
      </c>
      <c r="H32" s="15">
        <v>50</v>
      </c>
      <c r="I32" s="15">
        <v>90</v>
      </c>
      <c r="J32" s="15">
        <v>90</v>
      </c>
      <c r="K32" s="15">
        <v>90</v>
      </c>
      <c r="L32" s="15">
        <v>90</v>
      </c>
      <c r="M32" s="15">
        <v>90</v>
      </c>
      <c r="N32" s="15">
        <v>90</v>
      </c>
      <c r="O32" s="15">
        <v>90</v>
      </c>
      <c r="P32" s="15">
        <v>90</v>
      </c>
      <c r="Q32" s="15">
        <v>90</v>
      </c>
      <c r="R32" s="15">
        <v>90</v>
      </c>
      <c r="S32" s="15">
        <v>90</v>
      </c>
      <c r="T32" s="15">
        <v>90</v>
      </c>
      <c r="U32" s="15">
        <v>90</v>
      </c>
      <c r="V32" s="15">
        <v>90</v>
      </c>
    </row>
    <row r="33" spans="2:22" ht="14.55" customHeight="1" thickBot="1" x14ac:dyDescent="0.35">
      <c r="B33" s="14" t="s">
        <v>81</v>
      </c>
      <c r="C33" s="14" t="s">
        <v>83</v>
      </c>
      <c r="D33" s="14" t="s">
        <v>12</v>
      </c>
      <c r="E33" s="15" t="s">
        <v>15</v>
      </c>
      <c r="F33" s="15" t="s">
        <v>15</v>
      </c>
      <c r="G33" s="15" t="s">
        <v>15</v>
      </c>
      <c r="H33" s="15" t="s">
        <v>15</v>
      </c>
      <c r="I33" s="15" t="s">
        <v>15</v>
      </c>
      <c r="J33" s="15" t="s">
        <v>15</v>
      </c>
      <c r="K33" s="15" t="s">
        <v>15</v>
      </c>
      <c r="L33" s="15" t="s">
        <v>15</v>
      </c>
      <c r="M33" s="15">
        <v>50</v>
      </c>
      <c r="N33" s="15">
        <v>50</v>
      </c>
      <c r="O33" s="15">
        <v>50</v>
      </c>
      <c r="P33" s="15">
        <v>200</v>
      </c>
      <c r="Q33" s="15">
        <v>200</v>
      </c>
      <c r="R33" s="15">
        <v>200</v>
      </c>
      <c r="S33" s="15">
        <v>200</v>
      </c>
      <c r="T33" s="15">
        <v>200</v>
      </c>
      <c r="U33" s="15">
        <v>200</v>
      </c>
      <c r="V33" s="15">
        <v>200</v>
      </c>
    </row>
    <row r="34" spans="2:22" ht="14.55" customHeight="1" thickBot="1" x14ac:dyDescent="0.35">
      <c r="B34" s="14" t="s">
        <v>108</v>
      </c>
      <c r="C34" s="14" t="s">
        <v>88</v>
      </c>
      <c r="D34" s="14" t="s">
        <v>14</v>
      </c>
      <c r="E34" s="15" t="s">
        <v>15</v>
      </c>
      <c r="F34" s="15" t="s">
        <v>15</v>
      </c>
      <c r="G34" s="15" t="s">
        <v>15</v>
      </c>
      <c r="H34" s="15" t="s">
        <v>15</v>
      </c>
      <c r="I34" s="15" t="s">
        <v>15</v>
      </c>
      <c r="J34" s="15" t="s">
        <v>15</v>
      </c>
      <c r="K34" s="15" t="s">
        <v>15</v>
      </c>
      <c r="L34" s="15" t="s">
        <v>15</v>
      </c>
      <c r="M34" s="15">
        <v>20</v>
      </c>
      <c r="N34" s="15">
        <v>20</v>
      </c>
      <c r="O34" s="15">
        <v>30</v>
      </c>
      <c r="P34" s="15">
        <v>30</v>
      </c>
      <c r="Q34" s="15">
        <v>30</v>
      </c>
      <c r="R34" s="15">
        <v>30</v>
      </c>
      <c r="S34" s="15">
        <v>30</v>
      </c>
      <c r="T34" s="15">
        <v>30</v>
      </c>
      <c r="U34" s="15">
        <v>30</v>
      </c>
      <c r="V34" s="15">
        <v>60</v>
      </c>
    </row>
    <row r="35" spans="2:22" ht="14.55" customHeight="1" thickBot="1" x14ac:dyDescent="0.35">
      <c r="B35" s="14" t="s">
        <v>42</v>
      </c>
      <c r="C35" s="14" t="s">
        <v>43</v>
      </c>
      <c r="D35" s="14" t="s">
        <v>21</v>
      </c>
      <c r="E35" s="15" t="s">
        <v>44</v>
      </c>
      <c r="F35" s="15" t="s">
        <v>44</v>
      </c>
      <c r="G35" s="15" t="s">
        <v>44</v>
      </c>
      <c r="H35" s="15" t="s">
        <v>44</v>
      </c>
      <c r="I35" s="15" t="s">
        <v>44</v>
      </c>
      <c r="J35" s="15" t="s">
        <v>44</v>
      </c>
      <c r="K35" s="15" t="s">
        <v>44</v>
      </c>
      <c r="L35" s="15" t="s">
        <v>44</v>
      </c>
      <c r="M35" s="15" t="s">
        <v>44</v>
      </c>
      <c r="N35" s="15" t="s">
        <v>44</v>
      </c>
      <c r="O35" s="15" t="s">
        <v>44</v>
      </c>
      <c r="P35" s="15" t="s">
        <v>44</v>
      </c>
      <c r="Q35" s="15" t="s">
        <v>44</v>
      </c>
      <c r="R35" s="15" t="s">
        <v>44</v>
      </c>
      <c r="S35" s="15" t="s">
        <v>44</v>
      </c>
      <c r="T35" s="15" t="s">
        <v>44</v>
      </c>
      <c r="U35" s="15" t="s">
        <v>44</v>
      </c>
      <c r="V35" s="15" t="s">
        <v>44</v>
      </c>
    </row>
    <row r="36" spans="2:22" ht="14.55" customHeight="1" thickBot="1" x14ac:dyDescent="0.35">
      <c r="B36" s="14" t="s">
        <v>56</v>
      </c>
      <c r="C36" s="14" t="s">
        <v>38</v>
      </c>
      <c r="D36" s="14" t="s">
        <v>12</v>
      </c>
      <c r="E36" s="15" t="s">
        <v>15</v>
      </c>
      <c r="F36" s="15" t="s">
        <v>15</v>
      </c>
      <c r="G36" s="15" t="s">
        <v>15</v>
      </c>
      <c r="H36" s="15">
        <v>45</v>
      </c>
      <c r="I36" s="15">
        <v>45</v>
      </c>
      <c r="J36" s="15">
        <v>45</v>
      </c>
      <c r="K36" s="15">
        <v>45</v>
      </c>
      <c r="L36" s="15">
        <v>90</v>
      </c>
      <c r="M36" s="15">
        <v>90</v>
      </c>
      <c r="N36" s="15">
        <v>90</v>
      </c>
      <c r="O36" s="15">
        <v>90</v>
      </c>
      <c r="P36" s="15">
        <v>90</v>
      </c>
      <c r="Q36" s="15">
        <v>90</v>
      </c>
      <c r="R36" s="15">
        <v>90</v>
      </c>
      <c r="S36" s="15">
        <v>90</v>
      </c>
      <c r="T36" s="15">
        <v>90</v>
      </c>
      <c r="U36" s="15">
        <v>90</v>
      </c>
      <c r="V36" s="15">
        <v>90</v>
      </c>
    </row>
    <row r="37" spans="2:22" ht="14.55" customHeight="1" thickBot="1" x14ac:dyDescent="0.35">
      <c r="B37" s="14" t="s">
        <v>54</v>
      </c>
      <c r="C37" s="14" t="s">
        <v>55</v>
      </c>
      <c r="D37" s="14" t="s">
        <v>26</v>
      </c>
      <c r="E37" s="15" t="s">
        <v>15</v>
      </c>
      <c r="F37" s="15" t="s">
        <v>15</v>
      </c>
      <c r="G37" s="15" t="s">
        <v>15</v>
      </c>
      <c r="H37" s="15" t="s">
        <v>15</v>
      </c>
      <c r="I37" s="15" t="s">
        <v>15</v>
      </c>
      <c r="J37" s="15">
        <v>3</v>
      </c>
      <c r="K37" s="15">
        <v>3</v>
      </c>
      <c r="L37" s="15">
        <v>3</v>
      </c>
      <c r="M37" s="15">
        <v>3</v>
      </c>
      <c r="N37" s="15">
        <v>3</v>
      </c>
      <c r="O37" s="15">
        <v>3</v>
      </c>
      <c r="P37" s="15">
        <v>3</v>
      </c>
      <c r="Q37" s="15">
        <v>3</v>
      </c>
      <c r="R37" s="15">
        <v>3</v>
      </c>
      <c r="S37" s="15">
        <v>3</v>
      </c>
      <c r="T37" s="15">
        <v>3</v>
      </c>
      <c r="U37" s="15">
        <v>3</v>
      </c>
      <c r="V37" s="15">
        <v>3</v>
      </c>
    </row>
    <row r="38" spans="2:22" ht="14.55" customHeight="1" thickBot="1" x14ac:dyDescent="0.35">
      <c r="B38" s="14" t="s">
        <v>85</v>
      </c>
      <c r="C38" s="14" t="s">
        <v>86</v>
      </c>
      <c r="D38" s="14" t="s">
        <v>14</v>
      </c>
      <c r="E38" s="15" t="s">
        <v>15</v>
      </c>
      <c r="F38" s="15" t="s">
        <v>15</v>
      </c>
      <c r="G38" s="15" t="s">
        <v>15</v>
      </c>
      <c r="H38" s="15" t="s">
        <v>15</v>
      </c>
      <c r="I38" s="15" t="s">
        <v>15</v>
      </c>
      <c r="J38" s="15" t="s">
        <v>15</v>
      </c>
      <c r="K38" s="15" t="s">
        <v>15</v>
      </c>
      <c r="L38" s="15">
        <v>45</v>
      </c>
      <c r="M38" s="15">
        <v>45</v>
      </c>
      <c r="N38" s="15">
        <v>45</v>
      </c>
      <c r="O38" s="15">
        <v>60</v>
      </c>
      <c r="P38" s="15">
        <v>70</v>
      </c>
      <c r="Q38" s="15">
        <v>70</v>
      </c>
      <c r="R38" s="15">
        <v>70</v>
      </c>
      <c r="S38" s="15">
        <v>70</v>
      </c>
      <c r="T38" s="15">
        <v>70</v>
      </c>
      <c r="U38" s="15">
        <v>70</v>
      </c>
      <c r="V38" s="15">
        <v>70</v>
      </c>
    </row>
    <row r="39" spans="2:22" ht="14.55" customHeight="1" thickBot="1" x14ac:dyDescent="0.35">
      <c r="B39" s="14" t="s">
        <v>105</v>
      </c>
      <c r="C39" s="14" t="s">
        <v>87</v>
      </c>
      <c r="D39" s="14" t="s">
        <v>12</v>
      </c>
      <c r="E39" s="15" t="s">
        <v>15</v>
      </c>
      <c r="F39" s="15" t="s">
        <v>15</v>
      </c>
      <c r="G39" s="15" t="s">
        <v>15</v>
      </c>
      <c r="H39" s="15" t="s">
        <v>15</v>
      </c>
      <c r="I39" s="15" t="s">
        <v>15</v>
      </c>
      <c r="J39" s="15" t="s">
        <v>15</v>
      </c>
      <c r="K39" s="15" t="s">
        <v>15</v>
      </c>
      <c r="L39" s="15" t="s">
        <v>15</v>
      </c>
      <c r="M39" s="15">
        <v>80</v>
      </c>
      <c r="N39" s="15">
        <v>145</v>
      </c>
      <c r="O39" s="15">
        <v>320</v>
      </c>
      <c r="P39" s="15">
        <v>320</v>
      </c>
      <c r="Q39" s="15">
        <v>320</v>
      </c>
      <c r="R39" s="15">
        <v>320</v>
      </c>
      <c r="S39" s="15">
        <v>320</v>
      </c>
      <c r="T39" s="15">
        <v>320</v>
      </c>
      <c r="U39" s="15">
        <v>320</v>
      </c>
      <c r="V39" s="15">
        <v>320</v>
      </c>
    </row>
    <row r="40" spans="2:22" ht="14.55" customHeight="1" thickBot="1" x14ac:dyDescent="0.35">
      <c r="B40" s="14" t="s">
        <v>105</v>
      </c>
      <c r="C40" s="14" t="s">
        <v>89</v>
      </c>
      <c r="D40" s="14" t="s">
        <v>12</v>
      </c>
      <c r="E40" s="15" t="s">
        <v>15</v>
      </c>
      <c r="F40" s="15" t="s">
        <v>15</v>
      </c>
      <c r="G40" s="15" t="s">
        <v>15</v>
      </c>
      <c r="H40" s="15" t="s">
        <v>15</v>
      </c>
      <c r="I40" s="15" t="s">
        <v>15</v>
      </c>
      <c r="J40" s="15" t="s">
        <v>15</v>
      </c>
      <c r="K40" s="15" t="s">
        <v>15</v>
      </c>
      <c r="L40" s="15" t="s">
        <v>15</v>
      </c>
      <c r="M40" s="15" t="s">
        <v>15</v>
      </c>
      <c r="N40" s="15">
        <v>30</v>
      </c>
      <c r="O40" s="15">
        <v>30</v>
      </c>
      <c r="P40" s="15">
        <v>150</v>
      </c>
      <c r="Q40" s="15">
        <v>150</v>
      </c>
      <c r="R40" s="15">
        <v>150</v>
      </c>
      <c r="S40" s="15">
        <v>150</v>
      </c>
      <c r="T40" s="15">
        <v>150</v>
      </c>
      <c r="U40" s="15">
        <v>150</v>
      </c>
      <c r="V40" s="15">
        <v>150</v>
      </c>
    </row>
    <row r="41" spans="2:22" ht="14.55" customHeight="1" thickBot="1" x14ac:dyDescent="0.35">
      <c r="B41" s="14" t="s">
        <v>57</v>
      </c>
      <c r="C41" s="14" t="s">
        <v>82</v>
      </c>
      <c r="D41" s="14" t="s">
        <v>12</v>
      </c>
      <c r="E41" s="15" t="s">
        <v>15</v>
      </c>
      <c r="F41" s="15" t="s">
        <v>15</v>
      </c>
      <c r="G41" s="15" t="s">
        <v>15</v>
      </c>
      <c r="H41" s="15" t="s">
        <v>15</v>
      </c>
      <c r="I41" s="15" t="s">
        <v>15</v>
      </c>
      <c r="J41" s="15" t="s">
        <v>15</v>
      </c>
      <c r="K41" s="15">
        <v>10</v>
      </c>
      <c r="L41" s="15">
        <v>10</v>
      </c>
      <c r="M41" s="15">
        <v>10</v>
      </c>
      <c r="N41" s="15">
        <v>10</v>
      </c>
      <c r="O41" s="15">
        <v>10</v>
      </c>
      <c r="P41" s="15">
        <v>10</v>
      </c>
      <c r="Q41" s="15">
        <v>10</v>
      </c>
      <c r="R41" s="15">
        <v>10</v>
      </c>
      <c r="S41" s="15">
        <v>10</v>
      </c>
      <c r="T41" s="15">
        <v>10</v>
      </c>
      <c r="U41" s="15">
        <v>10</v>
      </c>
      <c r="V41" s="15">
        <v>10</v>
      </c>
    </row>
    <row r="42" spans="2:22" ht="14.55" customHeight="1" thickBot="1" x14ac:dyDescent="0.35">
      <c r="B42" s="14" t="s">
        <v>81</v>
      </c>
      <c r="C42" s="14" t="s">
        <v>110</v>
      </c>
      <c r="D42" s="14" t="s">
        <v>14</v>
      </c>
      <c r="E42" s="15" t="s">
        <v>15</v>
      </c>
      <c r="F42" s="15" t="s">
        <v>15</v>
      </c>
      <c r="G42" s="15" t="s">
        <v>15</v>
      </c>
      <c r="H42" s="15" t="s">
        <v>15</v>
      </c>
      <c r="I42" s="15" t="s">
        <v>15</v>
      </c>
      <c r="J42" s="15" t="s">
        <v>15</v>
      </c>
      <c r="K42" s="15" t="s">
        <v>15</v>
      </c>
      <c r="L42" s="15" t="s">
        <v>15</v>
      </c>
      <c r="M42" s="15" t="s">
        <v>15</v>
      </c>
      <c r="N42" s="15" t="s">
        <v>15</v>
      </c>
      <c r="O42" s="15" t="s">
        <v>15</v>
      </c>
      <c r="P42" s="15" t="s">
        <v>15</v>
      </c>
      <c r="Q42" s="15" t="s">
        <v>15</v>
      </c>
      <c r="R42" s="15">
        <v>250</v>
      </c>
      <c r="S42" s="15">
        <v>250</v>
      </c>
      <c r="T42" s="15">
        <v>250</v>
      </c>
      <c r="U42" s="15">
        <v>270</v>
      </c>
      <c r="V42" s="15">
        <v>270</v>
      </c>
    </row>
    <row r="43" spans="2:22" s="37" customFormat="1" ht="14.55" customHeight="1" thickBot="1" x14ac:dyDescent="0.35">
      <c r="B43" s="44" t="s">
        <v>45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2:22" ht="14.55" customHeight="1" thickBot="1" x14ac:dyDescent="0.35">
      <c r="B44" s="16" t="s">
        <v>46</v>
      </c>
      <c r="C44" s="16" t="s">
        <v>84</v>
      </c>
      <c r="D44" s="14" t="s">
        <v>29</v>
      </c>
      <c r="E44" s="15" t="s">
        <v>15</v>
      </c>
      <c r="F44" s="15" t="s">
        <v>15</v>
      </c>
      <c r="G44" s="15">
        <v>126</v>
      </c>
      <c r="H44" s="15">
        <v>126</v>
      </c>
      <c r="I44" s="15">
        <v>126</v>
      </c>
      <c r="J44" s="15">
        <v>126</v>
      </c>
      <c r="K44" s="15">
        <v>126</v>
      </c>
      <c r="L44" s="15">
        <v>126</v>
      </c>
      <c r="M44" s="15">
        <v>126</v>
      </c>
      <c r="N44" s="15">
        <v>126</v>
      </c>
      <c r="O44" s="15">
        <v>126</v>
      </c>
      <c r="P44" s="15">
        <v>126</v>
      </c>
      <c r="Q44" s="15">
        <v>126</v>
      </c>
      <c r="R44" s="15">
        <v>126</v>
      </c>
      <c r="S44" s="15">
        <v>126</v>
      </c>
      <c r="T44" s="15">
        <v>126</v>
      </c>
      <c r="U44" s="15">
        <v>126</v>
      </c>
      <c r="V44" s="15">
        <v>126</v>
      </c>
    </row>
    <row r="45" spans="2:22" ht="14.55" customHeight="1" thickBot="1" x14ac:dyDescent="0.35">
      <c r="B45" s="17"/>
      <c r="C45" s="17"/>
      <c r="D45" s="13" t="s">
        <v>47</v>
      </c>
      <c r="E45" s="24">
        <f>SUM(E6:E41)</f>
        <v>222</v>
      </c>
      <c r="F45" s="24">
        <f>SUM(F6:F41)</f>
        <v>355</v>
      </c>
      <c r="G45" s="24">
        <f t="shared" ref="G45:P45" si="0">SUM(G6:G41)+G44</f>
        <v>491</v>
      </c>
      <c r="H45" s="24">
        <f t="shared" si="0"/>
        <v>661</v>
      </c>
      <c r="I45" s="24">
        <f t="shared" si="0"/>
        <v>901</v>
      </c>
      <c r="J45" s="24">
        <f t="shared" si="0"/>
        <v>1015</v>
      </c>
      <c r="K45" s="24">
        <f t="shared" si="0"/>
        <v>1444.5</v>
      </c>
      <c r="L45" s="24">
        <f t="shared" si="0"/>
        <v>1599.5</v>
      </c>
      <c r="M45" s="24">
        <f t="shared" si="0"/>
        <v>2029.5</v>
      </c>
      <c r="N45" s="24">
        <f t="shared" si="0"/>
        <v>2137</v>
      </c>
      <c r="O45" s="24">
        <f>SUM(O6:O41)+O44</f>
        <v>2492</v>
      </c>
      <c r="P45" s="24">
        <f t="shared" si="0"/>
        <v>3202</v>
      </c>
      <c r="Q45" s="24">
        <f t="shared" ref="Q45:V45" si="1">SUM(Q6:Q42)+Q44</f>
        <v>3402</v>
      </c>
      <c r="R45" s="24">
        <f t="shared" si="1"/>
        <v>4077</v>
      </c>
      <c r="S45" s="24">
        <f t="shared" si="1"/>
        <v>4077</v>
      </c>
      <c r="T45" s="24">
        <f t="shared" si="1"/>
        <v>4277</v>
      </c>
      <c r="U45" s="24">
        <f t="shared" si="1"/>
        <v>4297</v>
      </c>
      <c r="V45" s="24">
        <f t="shared" si="1"/>
        <v>4327</v>
      </c>
    </row>
  </sheetData>
  <mergeCells count="3">
    <mergeCell ref="B5:V5"/>
    <mergeCell ref="B43:V43"/>
    <mergeCell ref="B3:V3"/>
  </mergeCells>
  <pageMargins left="0.25" right="0.25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Rail Estimates</vt:lpstr>
      <vt:lpstr>Oil Export Table</vt:lpstr>
      <vt:lpstr>ND Gas Plants</vt:lpstr>
      <vt:lpstr>'ND Gas Plants'!Print_Area</vt:lpstr>
      <vt:lpstr>'Oil Export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2023-11-30T18:19:39Z</cp:lastPrinted>
  <dcterms:created xsi:type="dcterms:W3CDTF">2012-09-12T15:16:52Z</dcterms:created>
  <dcterms:modified xsi:type="dcterms:W3CDTF">2026-08-19T16:18:45Z</dcterms:modified>
</cp:coreProperties>
</file>